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iah\Desktop\PKP 2\"/>
    </mc:Choice>
  </mc:AlternateContent>
  <bookViews>
    <workbookView xWindow="0" yWindow="0" windowWidth="15360" windowHeight="9984" tabRatio="904"/>
  </bookViews>
  <sheets>
    <sheet name="PEJ KP" sheetId="13" r:id="rId1"/>
    <sheet name="DBP SABAH" sheetId="20" r:id="rId2"/>
    <sheet name="W.UTARA" sheetId="67" r:id="rId3"/>
    <sheet name="W.SELATAN " sheetId="69" r:id="rId4"/>
    <sheet name="W.TENGAH" sheetId="25" r:id="rId5"/>
    <sheet name="BKK" sheetId="26" r:id="rId6"/>
    <sheet name="AUDIT DALAM" sheetId="27" r:id="rId7"/>
    <sheet name="UU" sheetId="28" r:id="rId8"/>
    <sheet name="USLP" sheetId="29" r:id="rId9"/>
    <sheet name="UI" sheetId="30" r:id="rId10"/>
    <sheet name="TKPD" sheetId="31" r:id="rId11"/>
    <sheet name="AKADEMI" sheetId="57" r:id="rId12"/>
    <sheet name="BSM" sheetId="58" r:id="rId13"/>
    <sheet name="JAB DP" sheetId="32" r:id="rId14"/>
    <sheet name="DPS" sheetId="33" r:id="rId15"/>
    <sheet name="P. SASTERA" sheetId="34" r:id="rId16"/>
    <sheet name="P.BAHASA" sheetId="35" r:id="rId17"/>
    <sheet name="PDM" sheetId="36" r:id="rId18"/>
    <sheet name="JBBS" sheetId="37" r:id="rId19"/>
    <sheet name="PERKAMUSAN" sheetId="38" r:id="rId20"/>
    <sheet name="ENSIK" sheetId="39" r:id="rId21"/>
    <sheet name="PERISTILAHAN" sheetId="40" r:id="rId22"/>
    <sheet name="JKBS" sheetId="41" r:id="rId23"/>
    <sheet name="PSKR" sheetId="42" r:id="rId24"/>
    <sheet name="KAUM" sheetId="43" r:id="rId25"/>
    <sheet name="BAKAT" sheetId="44" r:id="rId26"/>
    <sheet name="PROMOSI" sheetId="45" r:id="rId27"/>
    <sheet name="PENGUATKUASAAN" sheetId="46" r:id="rId28"/>
    <sheet name="JP" sheetId="47" r:id="rId29"/>
    <sheet name="MAJALAH" sheetId="48" r:id="rId30"/>
    <sheet name="B. SEKOLAH" sheetId="49" r:id="rId31"/>
    <sheet name="3P" sheetId="50" r:id="rId32"/>
    <sheet name="B.BAHASA" sheetId="51" r:id="rId33"/>
    <sheet name="MULTIMEDIA" sheetId="52" r:id="rId34"/>
    <sheet name="H.INTELEK" sheetId="53" r:id="rId35"/>
    <sheet name="B.UMUM" sheetId="54" r:id="rId36"/>
    <sheet name="B.SASTERA" sheetId="55" r:id="rId37"/>
    <sheet name="BKR" sheetId="56" r:id="rId38"/>
    <sheet name="TKPO" sheetId="59" r:id="rId39"/>
    <sheet name="BPSM" sheetId="60" r:id="rId40"/>
    <sheet name="P.AM" sheetId="61" r:id="rId41"/>
    <sheet name="KEW" sheetId="63" r:id="rId42"/>
    <sheet name="2P" sheetId="66" r:id="rId43"/>
    <sheet name="KES" sheetId="64" r:id="rId44"/>
  </sheets>
  <definedNames>
    <definedName name="OLE_LINK1" localSheetId="31">'3P'!#REF!</definedName>
    <definedName name="OLE_LINK1" localSheetId="11">AKADEMI!#REF!</definedName>
    <definedName name="OLE_LINK1" localSheetId="6">'AUDIT DALAM'!#REF!</definedName>
    <definedName name="OLE_LINK1" localSheetId="30">'B. SEKOLAH'!#REF!</definedName>
    <definedName name="OLE_LINK1" localSheetId="32">B.BAHASA!#REF!</definedName>
    <definedName name="OLE_LINK1" localSheetId="36">B.SASTERA!#REF!</definedName>
    <definedName name="OLE_LINK1" localSheetId="35">B.UMUM!#REF!</definedName>
    <definedName name="OLE_LINK1" localSheetId="25">BAKAT!#REF!</definedName>
    <definedName name="OLE_LINK1" localSheetId="5">BKK!#REF!</definedName>
    <definedName name="OLE_LINK1" localSheetId="37">BKR!#REF!</definedName>
    <definedName name="OLE_LINK1" localSheetId="39">BPSM!#REF!</definedName>
    <definedName name="OLE_LINK1" localSheetId="12">BSM!#REF!</definedName>
    <definedName name="OLE_LINK1" localSheetId="1">'DBP SABAH'!#REF!</definedName>
    <definedName name="OLE_LINK1" localSheetId="14">DPS!#REF!</definedName>
    <definedName name="OLE_LINK1" localSheetId="20">ENSIK!#REF!</definedName>
    <definedName name="OLE_LINK1" localSheetId="34">H.INTELEK!#REF!</definedName>
    <definedName name="OLE_LINK1" localSheetId="13">'JAB DP'!#REF!</definedName>
    <definedName name="OLE_LINK1" localSheetId="18">JBBS!#REF!</definedName>
    <definedName name="OLE_LINK1" localSheetId="22">JKBS!#REF!</definedName>
    <definedName name="OLE_LINK1" localSheetId="28">JP!#REF!</definedName>
    <definedName name="OLE_LINK1" localSheetId="24">KAUM!#REF!</definedName>
    <definedName name="OLE_LINK1" localSheetId="43">KES!#REF!</definedName>
    <definedName name="OLE_LINK1" localSheetId="41">KEW!#REF!</definedName>
    <definedName name="OLE_LINK1" localSheetId="29">MAJALAH!#REF!</definedName>
    <definedName name="OLE_LINK1" localSheetId="33">MULTIMEDIA!#REF!</definedName>
    <definedName name="OLE_LINK1" localSheetId="15">'P. SASTERA'!#REF!</definedName>
    <definedName name="OLE_LINK1" localSheetId="40">P.AM!#REF!</definedName>
    <definedName name="OLE_LINK1" localSheetId="16">P.BAHASA!#REF!</definedName>
    <definedName name="OLE_LINK1" localSheetId="17">PDM!#REF!</definedName>
    <definedName name="OLE_LINK1" localSheetId="0">'PEJ KP'!#REF!</definedName>
    <definedName name="OLE_LINK1" localSheetId="27">PENGUATKUASAAN!#REF!</definedName>
    <definedName name="OLE_LINK1" localSheetId="21">PERISTILAHAN!#REF!</definedName>
    <definedName name="OLE_LINK1" localSheetId="19">PERKAMUSAN!#REF!</definedName>
    <definedName name="OLE_LINK1" localSheetId="26">PROMOSI!#REF!</definedName>
    <definedName name="OLE_LINK1" localSheetId="23">PSKR!#REF!</definedName>
    <definedName name="OLE_LINK1" localSheetId="10">TKPD!#REF!</definedName>
    <definedName name="OLE_LINK1" localSheetId="38">TKPO!#REF!</definedName>
    <definedName name="OLE_LINK1" localSheetId="9">UI!#REF!</definedName>
    <definedName name="OLE_LINK1" localSheetId="8">USLP!#REF!</definedName>
    <definedName name="OLE_LINK1" localSheetId="7">UU!#REF!</definedName>
    <definedName name="OLE_LINK1" localSheetId="3">'W.SELATAN '!#REF!</definedName>
    <definedName name="OLE_LINK1" localSheetId="4">W.TENGAH!#REF!</definedName>
    <definedName name="OLE_LINK1" localSheetId="2">W.UTARA!#REF!</definedName>
    <definedName name="OLE_LINK5" localSheetId="31">'3P'!#REF!</definedName>
    <definedName name="OLE_LINK5" localSheetId="11">AKADEMI!#REF!</definedName>
    <definedName name="OLE_LINK5" localSheetId="6">'AUDIT DALAM'!#REF!</definedName>
    <definedName name="OLE_LINK5" localSheetId="30">'B. SEKOLAH'!#REF!</definedName>
    <definedName name="OLE_LINK5" localSheetId="32">B.BAHASA!#REF!</definedName>
    <definedName name="OLE_LINK5" localSheetId="36">B.SASTERA!#REF!</definedName>
    <definedName name="OLE_LINK5" localSheetId="35">B.UMUM!#REF!</definedName>
    <definedName name="OLE_LINK5" localSheetId="25">BAKAT!#REF!</definedName>
    <definedName name="OLE_LINK5" localSheetId="5">BKK!#REF!</definedName>
    <definedName name="OLE_LINK5" localSheetId="37">BKR!#REF!</definedName>
    <definedName name="OLE_LINK5" localSheetId="39">BPSM!#REF!</definedName>
    <definedName name="OLE_LINK5" localSheetId="12">BSM!#REF!</definedName>
    <definedName name="OLE_LINK5" localSheetId="1">'DBP SABAH'!#REF!</definedName>
    <definedName name="OLE_LINK5" localSheetId="14">DPS!#REF!</definedName>
    <definedName name="OLE_LINK5" localSheetId="20">ENSIK!#REF!</definedName>
    <definedName name="OLE_LINK5" localSheetId="34">H.INTELEK!#REF!</definedName>
    <definedName name="OLE_LINK5" localSheetId="13">'JAB DP'!#REF!</definedName>
    <definedName name="OLE_LINK5" localSheetId="18">JBBS!#REF!</definedName>
    <definedName name="OLE_LINK5" localSheetId="22">JKBS!#REF!</definedName>
    <definedName name="OLE_LINK5" localSheetId="28">JP!#REF!</definedName>
    <definedName name="OLE_LINK5" localSheetId="24">KAUM!#REF!</definedName>
    <definedName name="OLE_LINK5" localSheetId="43">KES!#REF!</definedName>
    <definedName name="OLE_LINK5" localSheetId="41">KEW!#REF!</definedName>
    <definedName name="OLE_LINK5" localSheetId="29">MAJALAH!#REF!</definedName>
    <definedName name="OLE_LINK5" localSheetId="33">MULTIMEDIA!#REF!</definedName>
    <definedName name="OLE_LINK5" localSheetId="15">'P. SASTERA'!#REF!</definedName>
    <definedName name="OLE_LINK5" localSheetId="40">P.AM!#REF!</definedName>
    <definedName name="OLE_LINK5" localSheetId="16">P.BAHASA!#REF!</definedName>
    <definedName name="OLE_LINK5" localSheetId="17">PDM!#REF!</definedName>
    <definedName name="OLE_LINK5" localSheetId="0">'PEJ KP'!#REF!</definedName>
    <definedName name="OLE_LINK5" localSheetId="27">PENGUATKUASAAN!#REF!</definedName>
    <definedName name="OLE_LINK5" localSheetId="21">PERISTILAHAN!#REF!</definedName>
    <definedName name="OLE_LINK5" localSheetId="19">PERKAMUSAN!#REF!</definedName>
    <definedName name="OLE_LINK5" localSheetId="26">PROMOSI!#REF!</definedName>
    <definedName name="OLE_LINK5" localSheetId="23">PSKR!#REF!</definedName>
    <definedName name="OLE_LINK5" localSheetId="10">TKPD!#REF!</definedName>
    <definedName name="OLE_LINK5" localSheetId="38">TKPO!#REF!</definedName>
    <definedName name="OLE_LINK5" localSheetId="9">UI!#REF!</definedName>
    <definedName name="OLE_LINK5" localSheetId="8">USLP!#REF!</definedName>
    <definedName name="OLE_LINK5" localSheetId="7">UU!#REF!</definedName>
    <definedName name="OLE_LINK5" localSheetId="3">'W.SELATAN '!#REF!</definedName>
    <definedName name="OLE_LINK5" localSheetId="4">W.TENGAH!#REF!</definedName>
    <definedName name="OLE_LINK5" localSheetId="2">W.UTARA!#REF!</definedName>
    <definedName name="OLE_LINK6" localSheetId="31">'3P'!#REF!</definedName>
    <definedName name="OLE_LINK6" localSheetId="11">AKADEMI!#REF!</definedName>
    <definedName name="OLE_LINK6" localSheetId="6">'AUDIT DALAM'!#REF!</definedName>
    <definedName name="OLE_LINK6" localSheetId="30">'B. SEKOLAH'!#REF!</definedName>
    <definedName name="OLE_LINK6" localSheetId="32">B.BAHASA!#REF!</definedName>
    <definedName name="OLE_LINK6" localSheetId="36">B.SASTERA!#REF!</definedName>
    <definedName name="OLE_LINK6" localSheetId="35">B.UMUM!#REF!</definedName>
    <definedName name="OLE_LINK6" localSheetId="25">BAKAT!#REF!</definedName>
    <definedName name="OLE_LINK6" localSheetId="5">BKK!#REF!</definedName>
    <definedName name="OLE_LINK6" localSheetId="37">BKR!#REF!</definedName>
    <definedName name="OLE_LINK6" localSheetId="39">BPSM!#REF!</definedName>
    <definedName name="OLE_LINK6" localSheetId="12">BSM!#REF!</definedName>
    <definedName name="OLE_LINK6" localSheetId="1">'DBP SABAH'!#REF!</definedName>
    <definedName name="OLE_LINK6" localSheetId="14">DPS!#REF!</definedName>
    <definedName name="OLE_LINK6" localSheetId="20">ENSIK!#REF!</definedName>
    <definedName name="OLE_LINK6" localSheetId="34">H.INTELEK!#REF!</definedName>
    <definedName name="OLE_LINK6" localSheetId="13">'JAB DP'!#REF!</definedName>
    <definedName name="OLE_LINK6" localSheetId="18">JBBS!#REF!</definedName>
    <definedName name="OLE_LINK6" localSheetId="22">JKBS!#REF!</definedName>
    <definedName name="OLE_LINK6" localSheetId="28">JP!#REF!</definedName>
    <definedName name="OLE_LINK6" localSheetId="24">KAUM!#REF!</definedName>
    <definedName name="OLE_LINK6" localSheetId="43">KES!#REF!</definedName>
    <definedName name="OLE_LINK6" localSheetId="41">KEW!#REF!</definedName>
    <definedName name="OLE_LINK6" localSheetId="29">MAJALAH!#REF!</definedName>
    <definedName name="OLE_LINK6" localSheetId="33">MULTIMEDIA!#REF!</definedName>
    <definedName name="OLE_LINK6" localSheetId="15">'P. SASTERA'!#REF!</definedName>
    <definedName name="OLE_LINK6" localSheetId="40">P.AM!#REF!</definedName>
    <definedName name="OLE_LINK6" localSheetId="16">P.BAHASA!#REF!</definedName>
    <definedName name="OLE_LINK6" localSheetId="17">PDM!#REF!</definedName>
    <definedName name="OLE_LINK6" localSheetId="0">'PEJ KP'!#REF!</definedName>
    <definedName name="OLE_LINK6" localSheetId="27">PENGUATKUASAAN!#REF!</definedName>
    <definedName name="OLE_LINK6" localSheetId="21">PERISTILAHAN!#REF!</definedName>
    <definedName name="OLE_LINK6" localSheetId="19">PERKAMUSAN!#REF!</definedName>
    <definedName name="OLE_LINK6" localSheetId="26">PROMOSI!#REF!</definedName>
    <definedName name="OLE_LINK6" localSheetId="23">PSKR!#REF!</definedName>
    <definedName name="OLE_LINK6" localSheetId="10">TKPD!#REF!</definedName>
    <definedName name="OLE_LINK6" localSheetId="38">TKPO!#REF!</definedName>
    <definedName name="OLE_LINK6" localSheetId="9">UI!#REF!</definedName>
    <definedName name="OLE_LINK6" localSheetId="8">USLP!#REF!</definedName>
    <definedName name="OLE_LINK6" localSheetId="7">UU!#REF!</definedName>
    <definedName name="OLE_LINK6" localSheetId="3">'W.SELATAN '!#REF!</definedName>
    <definedName name="OLE_LINK6" localSheetId="4">W.TENGAH!#REF!</definedName>
    <definedName name="OLE_LINK6" localSheetId="2">W.UTARA!#REF!</definedName>
    <definedName name="_xlnm.Print_Area" localSheetId="31">'3P'!$A$1:$E$31</definedName>
    <definedName name="_xlnm.Print_Area" localSheetId="32">B.BAHASA!$A$1:$E$17</definedName>
    <definedName name="_xlnm.Print_Area" localSheetId="36">B.SASTERA!$A$1:$E$22</definedName>
    <definedName name="_xlnm.Print_Area" localSheetId="12">BSM!$A$1:$E$37</definedName>
    <definedName name="_xlnm.Print_Area" localSheetId="43">KES!$A$1:$E$42</definedName>
    <definedName name="_xlnm.Print_Area" localSheetId="41">KEW!$A$1:$E$47</definedName>
    <definedName name="_xlnm.Print_Area" localSheetId="17">PDM!$A$1:$E$38</definedName>
    <definedName name="_xlnm.Print_Area" localSheetId="27">PENGUATKUASAAN!$A$1:$E$31</definedName>
    <definedName name="_xlnm.Print_Area" localSheetId="38">TKPO!$A$1:$E$13</definedName>
    <definedName name="_xlnm.Print_Titles" localSheetId="31">'3P'!$6:$6</definedName>
    <definedName name="_xlnm.Print_Titles" localSheetId="11">AKADEMI!$6:$6</definedName>
    <definedName name="_xlnm.Print_Titles" localSheetId="6">'AUDIT DALAM'!$6:$6</definedName>
    <definedName name="_xlnm.Print_Titles" localSheetId="30">'B. SEKOLAH'!$6:$6</definedName>
    <definedName name="_xlnm.Print_Titles" localSheetId="32">B.BAHASA!$6:$6</definedName>
    <definedName name="_xlnm.Print_Titles" localSheetId="36">B.SASTERA!$6:$6</definedName>
    <definedName name="_xlnm.Print_Titles" localSheetId="35">B.UMUM!$6:$6</definedName>
    <definedName name="_xlnm.Print_Titles" localSheetId="25">BAKAT!$6:$6</definedName>
    <definedName name="_xlnm.Print_Titles" localSheetId="5">BKK!$6:$6</definedName>
    <definedName name="_xlnm.Print_Titles" localSheetId="37">BKR!$6:$6</definedName>
    <definedName name="_xlnm.Print_Titles" localSheetId="39">BPSM!$6:$6</definedName>
    <definedName name="_xlnm.Print_Titles" localSheetId="12">BSM!$6:$6</definedName>
    <definedName name="_xlnm.Print_Titles" localSheetId="1">'DBP SABAH'!$6:$6</definedName>
    <definedName name="_xlnm.Print_Titles" localSheetId="14">DPS!$6:$6</definedName>
    <definedName name="_xlnm.Print_Titles" localSheetId="20">ENSIK!$6:$6</definedName>
    <definedName name="_xlnm.Print_Titles" localSheetId="34">H.INTELEK!$6:$6</definedName>
    <definedName name="_xlnm.Print_Titles" localSheetId="13">'JAB DP'!$6:$6</definedName>
    <definedName name="_xlnm.Print_Titles" localSheetId="18">JBBS!$6:$6</definedName>
    <definedName name="_xlnm.Print_Titles" localSheetId="22">JKBS!$6:$6</definedName>
    <definedName name="_xlnm.Print_Titles" localSheetId="28">JP!$6:$6</definedName>
    <definedName name="_xlnm.Print_Titles" localSheetId="24">KAUM!$6:$6</definedName>
    <definedName name="_xlnm.Print_Titles" localSheetId="43">KES!$6:$6</definedName>
    <definedName name="_xlnm.Print_Titles" localSheetId="41">KEW!$6:$6</definedName>
    <definedName name="_xlnm.Print_Titles" localSheetId="29">MAJALAH!$6:$6</definedName>
    <definedName name="_xlnm.Print_Titles" localSheetId="33">MULTIMEDIA!$6:$6</definedName>
    <definedName name="_xlnm.Print_Titles" localSheetId="15">'P. SASTERA'!$6:$6</definedName>
    <definedName name="_xlnm.Print_Titles" localSheetId="40">P.AM!$6:$6</definedName>
    <definedName name="_xlnm.Print_Titles" localSheetId="16">P.BAHASA!$6:$6</definedName>
    <definedName name="_xlnm.Print_Titles" localSheetId="17">PDM!$6:$6</definedName>
    <definedName name="_xlnm.Print_Titles" localSheetId="0">'PEJ KP'!$7:$7</definedName>
    <definedName name="_xlnm.Print_Titles" localSheetId="27">PENGUATKUASAAN!$6:$6</definedName>
    <definedName name="_xlnm.Print_Titles" localSheetId="21">PERISTILAHAN!$6:$6</definedName>
    <definedName name="_xlnm.Print_Titles" localSheetId="19">PERKAMUSAN!$6:$6</definedName>
    <definedName name="_xlnm.Print_Titles" localSheetId="26">PROMOSI!$6:$6</definedName>
    <definedName name="_xlnm.Print_Titles" localSheetId="23">PSKR!$6:$6</definedName>
    <definedName name="_xlnm.Print_Titles" localSheetId="10">TKPD!$6:$6</definedName>
    <definedName name="_xlnm.Print_Titles" localSheetId="38">TKPO!$6:$6</definedName>
    <definedName name="_xlnm.Print_Titles" localSheetId="9">UI!$6:$6</definedName>
    <definedName name="_xlnm.Print_Titles" localSheetId="8">USLP!$6:$6</definedName>
    <definedName name="_xlnm.Print_Titles" localSheetId="7">UU!$6:$6</definedName>
    <definedName name="_xlnm.Print_Titles" localSheetId="3">'W.SELATAN '!$6:$6</definedName>
    <definedName name="_xlnm.Print_Titles" localSheetId="4">W.TENGAH!$6:$6</definedName>
    <definedName name="_xlnm.Print_Titles" localSheetId="2">W.UTARA!$6:$6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69" l="1"/>
  <c r="G23" i="69"/>
  <c r="F23" i="69"/>
  <c r="E23" i="69"/>
  <c r="D23" i="69"/>
  <c r="C23" i="69"/>
  <c r="D26" i="67"/>
  <c r="G20" i="67"/>
  <c r="F20" i="67"/>
  <c r="E20" i="67"/>
  <c r="D20" i="67"/>
  <c r="C20" i="67"/>
  <c r="D23" i="57"/>
  <c r="E23" i="57"/>
  <c r="F23" i="57"/>
  <c r="G23" i="57"/>
  <c r="C23" i="57"/>
  <c r="D114" i="66"/>
  <c r="E114" i="66"/>
  <c r="F114" i="66"/>
  <c r="G114" i="66"/>
  <c r="C114" i="66"/>
  <c r="D121" i="66"/>
  <c r="C66" i="20"/>
  <c r="G18" i="26"/>
  <c r="D39" i="64"/>
  <c r="E39" i="64"/>
  <c r="F39" i="64"/>
  <c r="G39" i="64"/>
  <c r="C39" i="64"/>
  <c r="D36" i="60"/>
  <c r="E36" i="60"/>
  <c r="F36" i="60"/>
  <c r="G36" i="60"/>
  <c r="C36" i="60"/>
  <c r="D48" i="61"/>
  <c r="E48" i="61"/>
  <c r="F48" i="61"/>
  <c r="G48" i="61"/>
  <c r="C48" i="61"/>
  <c r="D11" i="59"/>
  <c r="E11" i="59"/>
  <c r="F11" i="59"/>
  <c r="G11" i="59"/>
  <c r="C11" i="59"/>
  <c r="C44" i="63"/>
  <c r="D18" i="56"/>
  <c r="E18" i="56"/>
  <c r="F18" i="56"/>
  <c r="G18" i="56"/>
  <c r="C18" i="56"/>
  <c r="G19" i="55"/>
  <c r="D19" i="55"/>
  <c r="E19" i="55"/>
  <c r="F19" i="55"/>
  <c r="C19" i="55"/>
  <c r="C33" i="54"/>
  <c r="C30" i="50"/>
  <c r="G13" i="47"/>
  <c r="D13" i="47"/>
  <c r="E13" i="47"/>
  <c r="F13" i="47"/>
  <c r="C13" i="47"/>
  <c r="D29" i="46"/>
  <c r="E29" i="46"/>
  <c r="F29" i="46"/>
  <c r="G29" i="46"/>
  <c r="C29" i="46"/>
  <c r="D22" i="45"/>
  <c r="E22" i="45"/>
  <c r="F22" i="45"/>
  <c r="G22" i="45"/>
  <c r="C22" i="45"/>
  <c r="D13" i="44"/>
  <c r="E13" i="44"/>
  <c r="F13" i="44"/>
  <c r="G13" i="44"/>
  <c r="C13" i="44"/>
  <c r="D17" i="42"/>
  <c r="E17" i="42"/>
  <c r="F17" i="42"/>
  <c r="G17" i="42"/>
  <c r="C17" i="42"/>
  <c r="D21" i="39"/>
  <c r="E21" i="39"/>
  <c r="F21" i="39"/>
  <c r="G21" i="39"/>
  <c r="C21" i="39"/>
  <c r="D32" i="38"/>
  <c r="E32" i="38"/>
  <c r="F32" i="38"/>
  <c r="G32" i="38"/>
  <c r="C32" i="38"/>
  <c r="F25" i="34"/>
  <c r="E20" i="33"/>
  <c r="C14" i="29"/>
  <c r="C17" i="27"/>
  <c r="D18" i="26"/>
  <c r="C18" i="26"/>
  <c r="D66" i="20"/>
  <c r="E66" i="20"/>
  <c r="F66" i="20"/>
  <c r="G66" i="20"/>
  <c r="F18" i="26"/>
  <c r="E18" i="26"/>
  <c r="G30" i="50"/>
  <c r="F30" i="50"/>
  <c r="E30" i="50"/>
  <c r="D30" i="50"/>
  <c r="D20" i="33"/>
  <c r="F20" i="33"/>
  <c r="G20" i="33"/>
  <c r="C20" i="33"/>
  <c r="D25" i="40"/>
  <c r="E25" i="40"/>
  <c r="F25" i="40"/>
  <c r="G25" i="40"/>
  <c r="C25" i="40"/>
  <c r="F44" i="63"/>
  <c r="G44" i="63"/>
  <c r="D44" i="63"/>
  <c r="E44" i="63"/>
  <c r="D15" i="43"/>
  <c r="E15" i="43"/>
  <c r="F15" i="43"/>
  <c r="G15" i="43"/>
  <c r="C15" i="43"/>
  <c r="D11" i="31"/>
  <c r="E11" i="31"/>
  <c r="F11" i="31"/>
  <c r="G11" i="31"/>
  <c r="C11" i="31"/>
  <c r="D14" i="29"/>
  <c r="E14" i="29"/>
  <c r="F14" i="29"/>
  <c r="G14" i="29"/>
  <c r="C15" i="28"/>
  <c r="D14" i="13"/>
  <c r="E14" i="13"/>
  <c r="F14" i="13"/>
  <c r="G14" i="13"/>
  <c r="C14" i="13"/>
  <c r="D46" i="64"/>
  <c r="G19" i="53"/>
  <c r="F19" i="53"/>
  <c r="E19" i="53"/>
  <c r="D19" i="53"/>
  <c r="C19" i="53"/>
  <c r="G37" i="36"/>
  <c r="F37" i="36"/>
  <c r="E37" i="36"/>
  <c r="D37" i="36"/>
  <c r="C37" i="36"/>
  <c r="G25" i="34"/>
  <c r="E25" i="34"/>
  <c r="D25" i="34"/>
  <c r="C25" i="34"/>
  <c r="G12" i="32"/>
  <c r="F12" i="32"/>
  <c r="E12" i="32"/>
  <c r="D12" i="32"/>
  <c r="C12" i="32"/>
  <c r="G17" i="27"/>
  <c r="F17" i="27"/>
  <c r="E17" i="27"/>
  <c r="D17" i="27"/>
  <c r="D14" i="25"/>
  <c r="E14" i="25"/>
  <c r="F14" i="25"/>
  <c r="G14" i="25"/>
  <c r="C14" i="25"/>
  <c r="D14" i="30"/>
  <c r="E14" i="30"/>
  <c r="F14" i="30"/>
  <c r="G14" i="30"/>
  <c r="C14" i="30"/>
  <c r="D15" i="51"/>
  <c r="E15" i="51"/>
  <c r="F15" i="51"/>
  <c r="G15" i="51"/>
  <c r="C15" i="51"/>
  <c r="D68" i="49"/>
  <c r="E68" i="49"/>
  <c r="F68" i="49"/>
  <c r="G68" i="49"/>
  <c r="C68" i="49"/>
  <c r="C34" i="58"/>
  <c r="D34" i="58"/>
  <c r="E34" i="58"/>
  <c r="F34" i="58"/>
  <c r="G34" i="58"/>
  <c r="D27" i="52"/>
  <c r="E27" i="52"/>
  <c r="F27" i="52"/>
  <c r="C27" i="52"/>
  <c r="D37" i="48"/>
  <c r="E37" i="48"/>
  <c r="F37" i="48"/>
  <c r="G37" i="48"/>
  <c r="C37" i="48"/>
  <c r="D10" i="41"/>
  <c r="E10" i="41"/>
  <c r="F10" i="41"/>
  <c r="G10" i="41"/>
  <c r="C10" i="41"/>
  <c r="D10" i="37"/>
  <c r="E10" i="37"/>
  <c r="F10" i="37"/>
  <c r="G10" i="37"/>
  <c r="C10" i="37"/>
  <c r="D22" i="35"/>
  <c r="E22" i="35"/>
  <c r="F22" i="35"/>
  <c r="G22" i="35"/>
  <c r="C22" i="35"/>
  <c r="D15" i="28"/>
  <c r="E15" i="28"/>
  <c r="F15" i="28"/>
  <c r="G15" i="28"/>
  <c r="F33" i="54"/>
  <c r="D33" i="54"/>
  <c r="E33" i="54"/>
  <c r="G33" i="54"/>
  <c r="D51" i="63"/>
  <c r="D55" i="61"/>
  <c r="D43" i="60"/>
  <c r="D18" i="59"/>
  <c r="D42" i="58"/>
  <c r="D30" i="57"/>
  <c r="D25" i="56"/>
  <c r="D26" i="55"/>
  <c r="D40" i="54"/>
  <c r="D26" i="53"/>
  <c r="D34" i="52"/>
  <c r="D22" i="51"/>
  <c r="D37" i="50"/>
  <c r="D75" i="49"/>
  <c r="D43" i="48"/>
  <c r="D19" i="47"/>
  <c r="D36" i="46"/>
  <c r="D29" i="45"/>
  <c r="D20" i="44"/>
  <c r="D22" i="43"/>
  <c r="D23" i="42"/>
  <c r="D17" i="41"/>
  <c r="D32" i="40"/>
  <c r="D28" i="39"/>
  <c r="D39" i="38"/>
  <c r="D17" i="37"/>
  <c r="D44" i="36"/>
  <c r="D29" i="35"/>
  <c r="D32" i="34"/>
  <c r="D27" i="33"/>
  <c r="D19" i="32"/>
  <c r="D18" i="31"/>
  <c r="D22" i="30"/>
  <c r="D20" i="29"/>
  <c r="D22" i="28"/>
  <c r="D23" i="27"/>
  <c r="D24" i="26"/>
  <c r="D20" i="25"/>
  <c r="D72" i="20"/>
  <c r="D20" i="13"/>
</calcChain>
</file>

<file path=xl/sharedStrings.xml><?xml version="1.0" encoding="utf-8"?>
<sst xmlns="http://schemas.openxmlformats.org/spreadsheetml/2006/main" count="1778" uniqueCount="899">
  <si>
    <t>Nor Hayati binti Osman</t>
  </si>
  <si>
    <t>Nurnadia binti Ismail</t>
  </si>
  <si>
    <t>Azimin bin Daud</t>
  </si>
  <si>
    <t>Justina Rantian</t>
  </si>
  <si>
    <t>Hartika binti Haji Harun</t>
  </si>
  <si>
    <t>Saadiah binti Md Shah</t>
  </si>
  <si>
    <t>Nurul Fauziana binti Amat</t>
  </si>
  <si>
    <t>Mohd Salman bin Zainol</t>
  </si>
  <si>
    <t>Norhana binti Mohamad</t>
  </si>
  <si>
    <t>Hasni binti Jamali</t>
  </si>
  <si>
    <t>Mohd Isa bin Sapuan</t>
  </si>
  <si>
    <t>Nurulhidayah binti Muhammad Mustafa</t>
  </si>
  <si>
    <t>Hazli bin Muslim</t>
  </si>
  <si>
    <t>Faridah binti Abdul Halim</t>
  </si>
  <si>
    <t>Hairulbariah binti Hashim</t>
  </si>
  <si>
    <t>Rusni binti Mohd Yusof @ Lamin</t>
  </si>
  <si>
    <t>Norzailina binti Manaf</t>
  </si>
  <si>
    <t>Norhasmanalinda binti Mustapa</t>
  </si>
  <si>
    <t>Badarul Hisham bin Mohd Isa</t>
  </si>
  <si>
    <t>Hisamuddin bin Mohd Daud</t>
  </si>
  <si>
    <t>Siti Norlismawani binti Samingon</t>
  </si>
  <si>
    <t>Hasnol Faizal bin Abu Hassan</t>
  </si>
  <si>
    <t>Suhaiza binti Md Said</t>
  </si>
  <si>
    <t>Adam bin Hamid</t>
  </si>
  <si>
    <t>Rusman bin Yaacob</t>
  </si>
  <si>
    <t>Hasmadi bin Mohd Ali</t>
  </si>
  <si>
    <t>Lilizah binti Jema'in</t>
  </si>
  <si>
    <t>Noor Roza binti Hassan</t>
  </si>
  <si>
    <t>Muhammad Fazli bin Jemaat</t>
  </si>
  <si>
    <t>Nur Aisyah binti Mohamad Noor</t>
  </si>
  <si>
    <t>Ezura binti As’ad Azam</t>
  </si>
  <si>
    <t>Nurulhuda binti Mohamad Ali</t>
  </si>
  <si>
    <t>Fadhilah binti Ab. Bahar</t>
  </si>
  <si>
    <t>Hasanul Isyraf bin Mohammad</t>
  </si>
  <si>
    <t>Mohd Amizi Ikman bin Amran</t>
  </si>
  <si>
    <t>Emyliza Sharida binti Asari</t>
  </si>
  <si>
    <t>Rohana binti Abdul Rahman</t>
  </si>
  <si>
    <t>Nor Hidayah binti Ilias</t>
  </si>
  <si>
    <t>E Pian a/l Pro Poul</t>
  </si>
  <si>
    <t>Roziah binti Ahmad Moin</t>
  </si>
  <si>
    <t>Siti  Irni Yuslinda binti Mosman</t>
  </si>
  <si>
    <t>Zuraini binti Abu Bakar</t>
  </si>
  <si>
    <t>Sylee Riza binti Arif</t>
  </si>
  <si>
    <t>Ahmad Fazly bin Sahar</t>
  </si>
  <si>
    <t>Nurul Fateen Ulfa binti Abdul Rani</t>
  </si>
  <si>
    <t>Ana binti Mohamad Bess</t>
  </si>
  <si>
    <t>Norsuhaila binti Ibrahim</t>
  </si>
  <si>
    <t>Mulia Nasution bin Ahmat</t>
  </si>
  <si>
    <t>Zakiah binti Ahmed</t>
  </si>
  <si>
    <t>Mohd Riduwan bin Wahab</t>
  </si>
  <si>
    <t>Aninah Anak Janang</t>
  </si>
  <si>
    <t>Siti Zubaidah binti Sekak</t>
  </si>
  <si>
    <t>Mohd Syukri bin Anwar</t>
  </si>
  <si>
    <t>Ruslan bin Abdull Raffar</t>
  </si>
  <si>
    <t>Wan Mohammad Afifi bin Wan Zainudin</t>
  </si>
  <si>
    <t>Hasnah binti Ahmad Nadzar</t>
  </si>
  <si>
    <t>Md Shukuri bin Hamzah</t>
  </si>
  <si>
    <t>Mohd Hadi bin Roslan</t>
  </si>
  <si>
    <t>Marliana binti Shamsir</t>
  </si>
  <si>
    <t>Nurhidayah binti Mohd Hamid</t>
  </si>
  <si>
    <t>Ruziati binti Abdul Rani</t>
  </si>
  <si>
    <t>Nurdiana binti Mohd. Nor</t>
  </si>
  <si>
    <t>Maznun Arifa binti Mohammadan Makhtar</t>
  </si>
  <si>
    <t>Muhamad Syafiq bin Selamat</t>
  </si>
  <si>
    <t>Mohd Hafizi bin Ahmad</t>
  </si>
  <si>
    <t>Nurul Julia Alani Henry</t>
  </si>
  <si>
    <t>Siti Maizatul Rozihani binti Ikhsan</t>
  </si>
  <si>
    <t>Rohaida  binti Baharudin</t>
  </si>
  <si>
    <t>Siti Mariam binti Othman</t>
  </si>
  <si>
    <t>Mohd Faizal bin Rus Rzerli</t>
  </si>
  <si>
    <t>Azlin binti Asmuni</t>
  </si>
  <si>
    <t>Norazura binti  Abdul Samat</t>
  </si>
  <si>
    <t>Marwati binti Wahab</t>
  </si>
  <si>
    <t>Fazilah binti Mohamedeni</t>
  </si>
  <si>
    <t>Nurul Aziemah binti Ahmad Roslan</t>
  </si>
  <si>
    <t>Faizah binti Hashim</t>
  </si>
  <si>
    <t>Fairuz binti Yaacob</t>
  </si>
  <si>
    <t>Alias bin Hazelah</t>
  </si>
  <si>
    <t>Mohamad Azli bin Abdul Wahab</t>
  </si>
  <si>
    <t>Mohd. Rusdi bin Mat Rakib</t>
  </si>
  <si>
    <t>Muhammad Rafiuddin bin Hamidon</t>
  </si>
  <si>
    <t>Mohd Asri bin Ahmad Zainuddin</t>
  </si>
  <si>
    <t>Zarina binti Jaafar</t>
  </si>
  <si>
    <t>Rasdi bin Haji Daud</t>
  </si>
  <si>
    <t>Mohamad Shaufi bin Kambaruddin</t>
  </si>
  <si>
    <t>Mohd Nur Ikmal bin Ani</t>
  </si>
  <si>
    <t>Mohd. Ezwan bin Mohd Azizi</t>
  </si>
  <si>
    <t>Kasima binti Salinri</t>
  </si>
  <si>
    <t>Yusof bin Ag. Ismail</t>
  </si>
  <si>
    <t>Rayner J. Francis @ Rayner Francis</t>
  </si>
  <si>
    <t>Shuhailey binti Mahamad</t>
  </si>
  <si>
    <t>Noor Ainna binti Abd. Hamid</t>
  </si>
  <si>
    <t>Baharudin bin Akhesah</t>
  </si>
  <si>
    <t>Zanariah binti Husali</t>
  </si>
  <si>
    <t>Jalil bin Kassim</t>
  </si>
  <si>
    <t>Eatikah binti  Aman</t>
  </si>
  <si>
    <t>Nor Azianti binti Abd Aziz</t>
  </si>
  <si>
    <t>Ahmad Safri bin Abdul Rani</t>
  </si>
  <si>
    <t>Azhar bin Mohamad Dora</t>
  </si>
  <si>
    <t>Saifudin bin Abu Bakar</t>
  </si>
  <si>
    <t>Jennitah binti Noordin</t>
  </si>
  <si>
    <t>Shahrun Nizal bin Mohd Nor</t>
  </si>
  <si>
    <t>Rusdi bin Abd Rahman</t>
  </si>
  <si>
    <t>Filzah binti Ibrahim</t>
  </si>
  <si>
    <t>Mohd Fesal bin Muhammad</t>
  </si>
  <si>
    <t>Seri Banon binti Md Kasim</t>
  </si>
  <si>
    <t>Nor Azlina Hanim binti Haji Harun</t>
  </si>
  <si>
    <t>Armin Azhari bin Saleh</t>
  </si>
  <si>
    <t>Amin Shahris bin Angah Ludin</t>
  </si>
  <si>
    <t>Wardati binti Md Sheriff</t>
  </si>
  <si>
    <t>Fauziah binti Yusof</t>
  </si>
  <si>
    <t>Muhammad Alif bin Roslan</t>
  </si>
  <si>
    <t>Hajah Asmiah binti Ajamain</t>
  </si>
  <si>
    <t>Aminah binti Awang Basar</t>
  </si>
  <si>
    <t>Sharifah Normafieza binti Wan Malai</t>
  </si>
  <si>
    <t>Nor Azleenda binti Abdul Hadi</t>
  </si>
  <si>
    <t>Fauziah binti Hassan</t>
  </si>
  <si>
    <t>Noorazlina binti Sakri</t>
  </si>
  <si>
    <t>Mohamed Radzuan bin Mohamed Noor</t>
  </si>
  <si>
    <t>Noraida binti Mohd</t>
  </si>
  <si>
    <t>Abdul Ghani bin Abu</t>
  </si>
  <si>
    <t>Faizatul Azura binti Mohd Fatoni</t>
  </si>
  <si>
    <t>Mohd Azizan bin Abd Hamid</t>
  </si>
  <si>
    <t>Noraini binti Abd Shukor</t>
  </si>
  <si>
    <t>Faezah binti Muhayat</t>
  </si>
  <si>
    <t>Niarwati binti Jepon</t>
  </si>
  <si>
    <t>Suhaida binti Azmi</t>
  </si>
  <si>
    <t>Musazliza binti Mustan Shir</t>
  </si>
  <si>
    <t>Fathenwan binti Wan Mohd Nor</t>
  </si>
  <si>
    <t>Hasliha @ Nor Hasliha binti Mat Zabidi</t>
  </si>
  <si>
    <t>Hazimah binti Yusof</t>
  </si>
  <si>
    <t>Suzanti binti Abd Aziz</t>
  </si>
  <si>
    <t>Nora Asyikin binti Abdul Hamid</t>
  </si>
  <si>
    <t>Fadhilah binti Othman</t>
  </si>
  <si>
    <t>Wan Khairoslinda binti Wan Mohd Khairi</t>
  </si>
  <si>
    <t>Aimi Umaimah binti Hashim Musaimi</t>
  </si>
  <si>
    <t>Che Rabitah binti Che Omar</t>
  </si>
  <si>
    <t xml:space="preserve">Hajah Noor Lidza binti Mohd Tahir </t>
  </si>
  <si>
    <t>Yusniza binti Habit</t>
  </si>
  <si>
    <t>Nor Fisah binti Md Zain</t>
  </si>
  <si>
    <t>Rozana binti Yacob</t>
  </si>
  <si>
    <t>Kartini binti Kamarolzaman</t>
  </si>
  <si>
    <t>Azlinda binti Haji Hashim</t>
  </si>
  <si>
    <t>Hajah Salmah binti Jabbar</t>
  </si>
  <si>
    <t>Hairani binti Mohd Khalid</t>
  </si>
  <si>
    <t>Zuraini binti Yeop Ahmad</t>
  </si>
  <si>
    <t>Siti Norsuhaila binti Samsudin</t>
  </si>
  <si>
    <t>Yusnizamawar binti Mohd Anuar</t>
  </si>
  <si>
    <t>Sanisah binti Hashim</t>
  </si>
  <si>
    <t>Mardhiah binti Othman</t>
  </si>
  <si>
    <t>Suria binti Ngah</t>
  </si>
  <si>
    <t>Fadhila binti Ahmad</t>
  </si>
  <si>
    <t>Nor Safawati binti Sabari</t>
  </si>
  <si>
    <t>Rosnah binti Ab Wahab</t>
  </si>
  <si>
    <t>Haliza binti Jamaluddin</t>
  </si>
  <si>
    <t>Siti Rohani binti Abd Razak</t>
  </si>
  <si>
    <t>Norhanifah binti Mohamed</t>
  </si>
  <si>
    <t>Rohani binti Ya</t>
  </si>
  <si>
    <t>Norliza binti Embong</t>
  </si>
  <si>
    <t>Naimah binti Yusof</t>
  </si>
  <si>
    <t>Hendun binti Ibrahim</t>
  </si>
  <si>
    <t>Siti Zubaidah binti Zainal Abidin</t>
  </si>
  <si>
    <t>Shahiran Nurliza binti Ahmad</t>
  </si>
  <si>
    <t>Rahayu binti Mokhtar</t>
  </si>
  <si>
    <t>Siti Zarinah binti Hailani</t>
  </si>
  <si>
    <t>Zeti Aktar binti Jaffar @ Abu Bakar</t>
  </si>
  <si>
    <t>Huznah binti Sa'It</t>
  </si>
  <si>
    <t>W Zalina binti Rajali</t>
  </si>
  <si>
    <t>Zaiti Zaharah binti Adnan</t>
  </si>
  <si>
    <t>Siti Zaiha binti Hadani</t>
  </si>
  <si>
    <t>Roziah binti Md Yunus</t>
  </si>
  <si>
    <t>Roslida binti Mustapha</t>
  </si>
  <si>
    <t>Nurul Aina binti Borhan</t>
  </si>
  <si>
    <t>Nor Hamuni binti Ibrahim @ Md Yasin</t>
  </si>
  <si>
    <t>Rafidah binti Ramli</t>
  </si>
  <si>
    <t>Assmah binti Hj Osman</t>
  </si>
  <si>
    <t>Rohayu binti Ismail @ Hassan</t>
  </si>
  <si>
    <t>Kamalasari binti Kamarudin</t>
  </si>
  <si>
    <t>Zainab binti Abdul Rahim</t>
  </si>
  <si>
    <t>Roslinda binti Abd Rahman</t>
  </si>
  <si>
    <t>Fauzilahyatun binti Mustafa</t>
  </si>
  <si>
    <t>Hajah Junaidah binti Ahmad Ghazali</t>
  </si>
  <si>
    <t>Haziah binti Che Husin</t>
  </si>
  <si>
    <t>Suria binti Janib</t>
  </si>
  <si>
    <t>Siti Noorisa binti Abdul Khlil</t>
  </si>
  <si>
    <t>Etty Zalita binti Zakaria</t>
  </si>
  <si>
    <t>Siti Hazlinda binti Mohd Zulkifli</t>
  </si>
  <si>
    <t>Saodah binti Haji Wahid</t>
  </si>
  <si>
    <t>Siti Nazatul Shima binti Zainal</t>
  </si>
  <si>
    <t>Mariati Josepha binti Mustafa</t>
  </si>
  <si>
    <t>Zawinnajah binti Md Kaslan</t>
  </si>
  <si>
    <t>Ana Suhana binti Zainuddin</t>
  </si>
  <si>
    <t>Mazfarina binti Marzuki</t>
  </si>
  <si>
    <t>Siti Masni binti Kospin</t>
  </si>
  <si>
    <t>Ainol Rafezah binti Alias</t>
  </si>
  <si>
    <t>Roosnita binti Md Yusof</t>
  </si>
  <si>
    <t>Zaida binti Ahmad</t>
  </si>
  <si>
    <t>Zaidah binti Ahmad Rosly</t>
  </si>
  <si>
    <t>Azizah binti Ahmad</t>
  </si>
  <si>
    <t>Siti Hanim binti Yunus</t>
  </si>
  <si>
    <t>Hamidah binti Ahmad</t>
  </si>
  <si>
    <t>Nor Azita binti Umar</t>
  </si>
  <si>
    <t>Norniza binti Haji Awalludin</t>
  </si>
  <si>
    <t>Nor'azian binti Yahya</t>
  </si>
  <si>
    <t>Norhuriyatina binti Salleh</t>
  </si>
  <si>
    <t>Norafidah binti Md Noor</t>
  </si>
  <si>
    <t>Noraini binti Muhd Arifin</t>
  </si>
  <si>
    <t>Norrain binti Mohamad Nasir</t>
  </si>
  <si>
    <t>Norashikin binti Yasin</t>
  </si>
  <si>
    <t>Aliah binti Abdul Rahim</t>
  </si>
  <si>
    <t>Rosmiza binti Ismail</t>
  </si>
  <si>
    <t>Normala binti Mohamad Yusof</t>
  </si>
  <si>
    <t>Fatin Suraya @ Wati binti Hashim</t>
  </si>
  <si>
    <t>Rosnazatulizlin binti Abdul Aziz</t>
  </si>
  <si>
    <t>Norliza binti Omar</t>
  </si>
  <si>
    <t>Zaidah binti Zakaria</t>
  </si>
  <si>
    <t>Nor Aida binti Mohd Salleh</t>
  </si>
  <si>
    <t>Hawa Zurina binti Ra'ee</t>
  </si>
  <si>
    <t>Hasana binti Mohd Idris</t>
  </si>
  <si>
    <t>Norsyuhaida binti Mohd Nor</t>
  </si>
  <si>
    <t>Suryani binti Zakaria</t>
  </si>
  <si>
    <t>Suzana binti Ibrahim</t>
  </si>
  <si>
    <t>Raba'ah binti Jaffar</t>
  </si>
  <si>
    <t>Zalimah binti Yahaya</t>
  </si>
  <si>
    <t>Sufi Noryani binti Supian</t>
  </si>
  <si>
    <t>Noreena binti Zolkeplee</t>
  </si>
  <si>
    <t>Zuriati binti Zainal Abidin</t>
  </si>
  <si>
    <t>Noriza binti A Rahman</t>
  </si>
  <si>
    <t>Yuszlina binti Mohamad Yasin</t>
  </si>
  <si>
    <t>Nazmah binti Ani</t>
  </si>
  <si>
    <t>Marsilawati binti Mohamad Rani</t>
  </si>
  <si>
    <t xml:space="preserve">Hajah Azihani binti Md Mizan </t>
  </si>
  <si>
    <t>Norhamiza binti Mohd Tuharni</t>
  </si>
  <si>
    <t>Siti Zubaidah binti Mishan @ Mohd Amin</t>
  </si>
  <si>
    <t>Nurlila binti Kamarudin</t>
  </si>
  <si>
    <t>Nasyrah binti Montel</t>
  </si>
  <si>
    <t>Nelawati binti Ngadul</t>
  </si>
  <si>
    <t>Rosilawati binti Yusof</t>
  </si>
  <si>
    <t>Norhayati binti  Haji Darus</t>
  </si>
  <si>
    <t>Siti Hawa binti Haji Jaafa</t>
  </si>
  <si>
    <t>Zaharahanum binti Kamarudin</t>
  </si>
  <si>
    <t>Norhayati binti Md Noor</t>
  </si>
  <si>
    <t>Iffah Atiqah binti Mustapha</t>
  </si>
  <si>
    <t>Sarinah binti Mohd Yusof</t>
  </si>
  <si>
    <t>Norafaidah binti Tasim</t>
  </si>
  <si>
    <t>Siti Fatimah binti Md Yusof</t>
  </si>
  <si>
    <t>Izyan Fatinnur binti Zainal</t>
  </si>
  <si>
    <t>Siti Fatimah binti Adam</t>
  </si>
  <si>
    <t>Siti Akmal binti Abd Moez</t>
  </si>
  <si>
    <t>Nik Azianna binti Khairudin</t>
  </si>
  <si>
    <t>Siti Nor Zamaliyah binti Samingon</t>
  </si>
  <si>
    <t>Tuan Ruhaida binti Tuan Mat</t>
  </si>
  <si>
    <t>Nora binti Abd Rahman</t>
  </si>
  <si>
    <t>Aznil Yatul Shima binti Abd Kadir</t>
  </si>
  <si>
    <t>Rozalania binti Nasir</t>
  </si>
  <si>
    <t>Zira binti Sakadi</t>
  </si>
  <si>
    <t>Saliza binti Manap</t>
  </si>
  <si>
    <t>Siti Norhani binti Romli</t>
  </si>
  <si>
    <t>Zawiyah binti Abd Karim</t>
  </si>
  <si>
    <t>Nurzahira binti Mohamed</t>
  </si>
  <si>
    <t>Siti Nur Faridah binti Sheikh Abd Rahman</t>
  </si>
  <si>
    <t>Maslinah binti Yusof</t>
  </si>
  <si>
    <t>Siti Aisyah binti Kassim</t>
  </si>
  <si>
    <t>Shamshinar binti Mohd Rashid</t>
  </si>
  <si>
    <t>Norzaini binti Aripin</t>
  </si>
  <si>
    <t>Hamimah binti Rosli</t>
  </si>
  <si>
    <t>Noor Hafizah binti Idrus</t>
  </si>
  <si>
    <t>Zulaini binti Yahya</t>
  </si>
  <si>
    <t>Zarah binti Abd Rahman</t>
  </si>
  <si>
    <t>Norlina binti Md Amin</t>
  </si>
  <si>
    <t>Rohana binti Yahaya</t>
  </si>
  <si>
    <t>Mariahnie binti Mairan</t>
  </si>
  <si>
    <t>Hamidah binti Alham</t>
  </si>
  <si>
    <t>Hasniza  binti Ahmad</t>
  </si>
  <si>
    <t>Samsiah binti Ismail</t>
  </si>
  <si>
    <t>Nurul Fadhilah binti Awang</t>
  </si>
  <si>
    <t>Zeenat binti Abdul Aziz</t>
  </si>
  <si>
    <t>Anima Rohaina binti Omar</t>
  </si>
  <si>
    <t>Hamidah binti Bahrom</t>
  </si>
  <si>
    <t>Siti Mariam binti Adris</t>
  </si>
  <si>
    <t>Murjana @ Norjanah binti Yusof</t>
  </si>
  <si>
    <t>Ritah binti Yahaya</t>
  </si>
  <si>
    <t>Noorzanani binti Kata</t>
  </si>
  <si>
    <t>Rahimah binti Jais</t>
  </si>
  <si>
    <t>Tengku Fauziah binti Ku Mat</t>
  </si>
  <si>
    <t>Ariza binti Che Ismail</t>
  </si>
  <si>
    <t>Saleha binti Che Seman</t>
  </si>
  <si>
    <t>Yusaida binti Yusof</t>
  </si>
  <si>
    <t>Siti Ruzaiha binti Mohd Riffin</t>
  </si>
  <si>
    <t>Nor Hayati binti Abdul Rahman</t>
  </si>
  <si>
    <t xml:space="preserve">Dr. Dahlina binti Daut @ Mohmud </t>
  </si>
  <si>
    <t>Zaidah binti Md Samin</t>
  </si>
  <si>
    <t>Azizulkarim bin Ibrahim</t>
  </si>
  <si>
    <t>Nasarrudin bin Nasir</t>
  </si>
  <si>
    <t>Saifullizan bin Yahaya</t>
  </si>
  <si>
    <t>Shahril Rizal bin Md Madar Sahib</t>
  </si>
  <si>
    <t>Zaharuddin bin Bab</t>
  </si>
  <si>
    <t>Mohd Haimee bin Abd Hamid</t>
  </si>
  <si>
    <t>Zaidi bin Ismail</t>
  </si>
  <si>
    <t>Mohamad Safri bin Yazidun</t>
  </si>
  <si>
    <t>Nik Aman bin Nik Yusoff</t>
  </si>
  <si>
    <t>Salim bin Md Zin</t>
  </si>
  <si>
    <t>Mohd Hiezam bin Hashim</t>
  </si>
  <si>
    <t>Zadi @ Zaidi bin Museh</t>
  </si>
  <si>
    <t>Mohd Sahiszaffar bin Mohd Noor</t>
  </si>
  <si>
    <t>Ahmad Razali bin Yusoff</t>
  </si>
  <si>
    <t>Sanusi bin Noh</t>
  </si>
  <si>
    <t>Abdul Razak bin Haji Mohd Isa</t>
  </si>
  <si>
    <t>Suhaizo bin Bebakar</t>
  </si>
  <si>
    <t>Aris bin Othman</t>
  </si>
  <si>
    <t>Adnan bin Abdul Majid</t>
  </si>
  <si>
    <t>Mohamad bin Ibrahim</t>
  </si>
  <si>
    <t>Azahar bin Mat Joror</t>
  </si>
  <si>
    <t>Mohd Fadzli bin Tajuid</t>
  </si>
  <si>
    <t>Mohd Amran bin Daud</t>
  </si>
  <si>
    <t>Zaidi bin Saad</t>
  </si>
  <si>
    <t>Abdul Halim bin Abdul Latip</t>
  </si>
  <si>
    <t>Mohd Fairus bin Sabli</t>
  </si>
  <si>
    <t>Syed Rosli bin Syed Agil</t>
  </si>
  <si>
    <t>M Azahari bin Edin</t>
  </si>
  <si>
    <t>Mohd Sany bin Mhd Fadzil</t>
  </si>
  <si>
    <t>Mohd Zamir bin Mohamed</t>
  </si>
  <si>
    <t>Shahruddin bin Mohd Shariff</t>
  </si>
  <si>
    <t>Wan Mohd Safuan bin Wan Ahmad @ Wan Hassan</t>
  </si>
  <si>
    <t>Mohd Asri bin Mohammad</t>
  </si>
  <si>
    <t>Muhamad Rafiq bin Abdul Rahman</t>
  </si>
  <si>
    <t>Abd Kadir bin Mohd Ayub</t>
  </si>
  <si>
    <t>Khairul Azhar bin Baharuddin</t>
  </si>
  <si>
    <t>Zukari bin Ismail</t>
  </si>
  <si>
    <t>Muhammad Faiz bin Mohamad Ali</t>
  </si>
  <si>
    <t>Baharin bin Aiyob</t>
  </si>
  <si>
    <t>Shah Rizal Azwan bin Ghazali</t>
  </si>
  <si>
    <t>Ahmad Izan bin Ismail</t>
  </si>
  <si>
    <t>Shamsul Firdaus bin Rizyan</t>
  </si>
  <si>
    <t>Syed Mashor bin Syed Mustapha</t>
  </si>
  <si>
    <t>Zaidi bin Mohd Salleh</t>
  </si>
  <si>
    <t>Hamzah bin Awang</t>
  </si>
  <si>
    <t>Asmadi bin Ahmad</t>
  </si>
  <si>
    <t>Zulkifli bin Khalil</t>
  </si>
  <si>
    <t>Kamalisa bin Musa @ Muslee</t>
  </si>
  <si>
    <t>Mohd Hafiz bin Kamsah</t>
  </si>
  <si>
    <t>Mohd Zarif bin Arsad</t>
  </si>
  <si>
    <t>Darul Azrita bin Ismail</t>
  </si>
  <si>
    <t>Abdul Zidi bin Jaafar</t>
  </si>
  <si>
    <t>La Hami bin Ahmad</t>
  </si>
  <si>
    <t>Arman Halim bin Abdullah</t>
  </si>
  <si>
    <t>Zulkafali bin Ramli</t>
  </si>
  <si>
    <t>Izan bin Alham</t>
  </si>
  <si>
    <t>Zulkharnain bin Ismail</t>
  </si>
  <si>
    <t>Sabarrudin bin Hashim</t>
  </si>
  <si>
    <t>Asrul Nizam bin Awaluddin</t>
  </si>
  <si>
    <t>Syed Azhar bin Syed Mohd Isa</t>
  </si>
  <si>
    <t>Mohamad Pawi bin Ab Razak</t>
  </si>
  <si>
    <t>Hamidi bin Baharom</t>
  </si>
  <si>
    <t>Mohd Fadli bin Mohd Amin</t>
  </si>
  <si>
    <t>Cik Jasni bin Ismail</t>
  </si>
  <si>
    <t>Jamil bin Anuar</t>
  </si>
  <si>
    <t>Noh bin Ahmad</t>
  </si>
  <si>
    <t>Muhammad Faisal bin Suhailin</t>
  </si>
  <si>
    <t>Mohammad Nizar bin Adnan</t>
  </si>
  <si>
    <t>Muhammad Syarifuddin bin Johal</t>
  </si>
  <si>
    <t>Muhamad Sukri bin Harun</t>
  </si>
  <si>
    <t>Mazlan bin Mohd Ali</t>
  </si>
  <si>
    <t>Moseman bin Makjeroon</t>
  </si>
  <si>
    <t>Syed Kamaruddin bin Syed Mohd Ali</t>
  </si>
  <si>
    <t>Mohd Zainuri bin Sardi</t>
  </si>
  <si>
    <t>Che Mohamad bin Mat Li</t>
  </si>
  <si>
    <t>Muhamad Noor Hisham bin Abdullah</t>
  </si>
  <si>
    <t>Harun bin Mohamed</t>
  </si>
  <si>
    <t>Sutan Ahmad Nazri bin Ilias</t>
  </si>
  <si>
    <t>Abdul Rashim bin Abu Bakar</t>
  </si>
  <si>
    <t>Shahbudin bin Ali Othman</t>
  </si>
  <si>
    <t>Mohd Bakhtiar bin Samat</t>
  </si>
  <si>
    <t>Wan Mohd Radhi bin Wan Hanafi</t>
  </si>
  <si>
    <t>Zulfa bin Hamzah</t>
  </si>
  <si>
    <t>Mohamad Fadzlan bin Abdul Radzak</t>
  </si>
  <si>
    <t xml:space="preserve">Haji Sulaiman bin Kaiat </t>
  </si>
  <si>
    <t>Hisamudin bin Md Mor</t>
  </si>
  <si>
    <t xml:space="preserve">Haji Abu Bakar bin Buyong </t>
  </si>
  <si>
    <t>Mohd Razif bin Abdul Razak</t>
  </si>
  <si>
    <t>Mohd Fetri Shah bin Mokhtar</t>
  </si>
  <si>
    <t>Hashim bin Adnan</t>
  </si>
  <si>
    <t>Hanafi bin Mohd Yusof</t>
  </si>
  <si>
    <t>Juhari bin Jusoh</t>
  </si>
  <si>
    <t>Aidi bin Paiman</t>
  </si>
  <si>
    <t>Ahmad Fadly bin Md Noor</t>
  </si>
  <si>
    <t>Khairul Fahmin bin Mohamad</t>
  </si>
  <si>
    <t>Sidek bin Mohamad Alias</t>
  </si>
  <si>
    <t>Rosli bin Hussain</t>
  </si>
  <si>
    <t>Sulaiman bin Abdul Hamid</t>
  </si>
  <si>
    <t>Norhalim bin Alang Ahmad</t>
  </si>
  <si>
    <t>Mohd Rizal bin Wahab</t>
  </si>
  <si>
    <t>Mohamad Aieriz bin Makhtar</t>
  </si>
  <si>
    <t>Fakrueruan bin Mohd Razi</t>
  </si>
  <si>
    <t>Asrul Nizam bin Abdul Latiff</t>
  </si>
  <si>
    <t>Mohamad Nawawi bin Panjang Mat Salleh</t>
  </si>
  <si>
    <t>Nor Azmie bin Jusoh</t>
  </si>
  <si>
    <t>Rusali @ Rusdi bin Awang</t>
  </si>
  <si>
    <t>Noordin bin Zainal Abidin</t>
  </si>
  <si>
    <t>Akid Kamijan bin Abdullah (Cliff Kamijan)</t>
  </si>
  <si>
    <t>Guslin bin Madrah</t>
  </si>
  <si>
    <t>Raja Shaiful Azizul Azuan bin R. Othman</t>
  </si>
  <si>
    <t>Mohd. Haffiz bin Shaharuddin</t>
  </si>
  <si>
    <t>Abang Ramlee bin Abang Muhi</t>
  </si>
  <si>
    <t>Mohd Redzuan bin Razali</t>
  </si>
  <si>
    <t>Md Azhar bin Talib</t>
  </si>
  <si>
    <t>Shamsul Fitri bin Baharum</t>
  </si>
  <si>
    <t>Mohd ‘Udzair bin Depanaik</t>
  </si>
  <si>
    <t>Hajah Rusnani binti Imam</t>
  </si>
  <si>
    <t>Nurul Atikah binti Hamzah</t>
  </si>
  <si>
    <t>Muhammad Mubarak bin Ismail</t>
  </si>
  <si>
    <t>Dr. Hazami bin Jahari</t>
  </si>
  <si>
    <t>Bil.</t>
  </si>
  <si>
    <t>Julianah Binti Kuli</t>
  </si>
  <si>
    <t>Mohd Roshan bin Basrah</t>
  </si>
  <si>
    <t>Haji Abd Halim bin Haji Harun</t>
  </si>
  <si>
    <t>JUMLAH</t>
  </si>
  <si>
    <t>Mohd Zulkhairi bin Abdul Ghaffar</t>
  </si>
  <si>
    <t>Norfaizah binti Mohamad Fazly</t>
  </si>
  <si>
    <t>Ilhamudin bin Badrila</t>
  </si>
  <si>
    <t>Siti Sarah binti Mohd Husin</t>
  </si>
  <si>
    <t>Mohd Faiz bin Ahmad Sabri</t>
  </si>
  <si>
    <t>Khairunnisa binti Rubian</t>
  </si>
  <si>
    <t>Siti Haslina binti Subaker</t>
  </si>
  <si>
    <t>Siti Nur Atiqah binti Amirudin</t>
  </si>
  <si>
    <t>Norihan binti Rosli</t>
  </si>
  <si>
    <t>Nor Amira binti Rosli</t>
  </si>
  <si>
    <t>Syed Mohd Yasir bin Syed Ahmad</t>
  </si>
  <si>
    <t>Maslijan binti Abdul Rasad</t>
  </si>
  <si>
    <t>Nor Farhana binti Che Mat</t>
  </si>
  <si>
    <t>Noorfaranieza binti Muhd Ariffin</t>
  </si>
  <si>
    <t>Noor Hidayah binti Abdul Jalil</t>
  </si>
  <si>
    <t>Muhammad Fadhil bin Abdullah</t>
  </si>
  <si>
    <t>Muhammad Iqram bin Musa</t>
  </si>
  <si>
    <t>Noor Aliah binti Mohd Nadzri</t>
  </si>
  <si>
    <t>Fatin Nadhirah binti Rafeek Ahmad</t>
  </si>
  <si>
    <t>Mohd Saiful Azwan bin Zul Hassan</t>
  </si>
  <si>
    <t>Nurul Adilah binti Hamdan</t>
  </si>
  <si>
    <t>Syahidah Rasyiqah binti Abd Rashid</t>
  </si>
  <si>
    <t xml:space="preserve">Nurul Haziqah binti Mohd Salim </t>
  </si>
  <si>
    <t>Nur Liyana Aqilah binti Zulkefli</t>
  </si>
  <si>
    <t>Ahmad Sayuti bin Mohd Yusob</t>
  </si>
  <si>
    <t>Safwan bin Sanusi</t>
  </si>
  <si>
    <t>Adibah binti Maheran</t>
  </si>
  <si>
    <t>Nur Fadilah binti Ganti Salim</t>
  </si>
  <si>
    <t xml:space="preserve">Mohd Naim bin Mohd Khalid </t>
  </si>
  <si>
    <t>Ruzanna binti Md Ruslan</t>
  </si>
  <si>
    <t>Khairunnisa binti Ismail</t>
  </si>
  <si>
    <t>Muhammad Lutfi bin Zahid</t>
  </si>
  <si>
    <t>Ku Nurul Hidayah binti Ku Abdul Rahman</t>
  </si>
  <si>
    <t>Nada Haifaa binti Remlle</t>
  </si>
  <si>
    <t>Rabi'ahtuladawyah binti Md. Saleh</t>
  </si>
  <si>
    <t>Norma binti Sanid</t>
  </si>
  <si>
    <t>Amirul Amzar bin Anuar</t>
  </si>
  <si>
    <t>Noor Hafedah binti Jamiyil</t>
  </si>
  <si>
    <t>Noor Syazanee bin Noor Haris</t>
  </si>
  <si>
    <t>Diyana binti Zainuddin</t>
  </si>
  <si>
    <t>Normalina binti Ab. Rahim</t>
  </si>
  <si>
    <t>Nurul Ain binti Adnan</t>
  </si>
  <si>
    <t>Asmahanim binti Ab Rahman</t>
  </si>
  <si>
    <t>Mohamad Arshad bin Sulaiman</t>
  </si>
  <si>
    <t>Norhafiza binti Ibrahim</t>
  </si>
  <si>
    <t>Shakira binti Khairudin</t>
  </si>
  <si>
    <t>Abdul Razak bin Mohammad</t>
  </si>
  <si>
    <t>Hajah Nawal Hanim binti Lope Zainal Abidin</t>
  </si>
  <si>
    <t>Dr. Rusmadi bin Baharudin</t>
  </si>
  <si>
    <t>Hajah Fazira binti Mokhtar</t>
  </si>
  <si>
    <t>Hajah Zabidah binti Yahya</t>
  </si>
  <si>
    <t>Haji Mohd Salahuddin bin Mohamed</t>
  </si>
  <si>
    <t>Hajah Zaiton binti Darois</t>
  </si>
  <si>
    <t xml:space="preserve">Hajah Norazlinda binti Misran </t>
  </si>
  <si>
    <t>Hajah Badullaily binti  Abu Hassan</t>
  </si>
  <si>
    <t>Haji Iskandar bin Dhalan</t>
  </si>
  <si>
    <t>Mohd Muhaimi bin Abdul Rahman</t>
  </si>
  <si>
    <t>Noor Zulaikha binti Alan Zamirza</t>
  </si>
  <si>
    <t xml:space="preserve">Nurul Hafizah binti Che Mat Ruddin </t>
  </si>
  <si>
    <t>Nurul Shaheza binti Zamri</t>
  </si>
  <si>
    <t>Muhammad Azzam bin Ahmad Fadzil</t>
  </si>
  <si>
    <t>Muhammad Rasul bin Abd Manan</t>
  </si>
  <si>
    <t>Nurul Hidayah binti Yusof</t>
  </si>
  <si>
    <t>Khairul Amir bin Yusri</t>
  </si>
  <si>
    <t>Aida Rohayu binti Azmi</t>
  </si>
  <si>
    <t>Mulitta A/P Anbalagan</t>
  </si>
  <si>
    <t>Mohd Zuhaili bin Mat Junoh</t>
  </si>
  <si>
    <t>Amar bin Mansor</t>
  </si>
  <si>
    <t>Nur Fatin Afida binti Shaari</t>
  </si>
  <si>
    <t>Zanariah binti Mohd Tap</t>
  </si>
  <si>
    <t>Nurul Sofea binti Mohd Iqubal</t>
  </si>
  <si>
    <t>Muhamad Hasbulwafi bin Basri</t>
  </si>
  <si>
    <t>Siti Nur Hidayah binti Othman Bakar</t>
  </si>
  <si>
    <t>Nurfarhana binti Hamzah</t>
  </si>
  <si>
    <t>Jumlah</t>
  </si>
  <si>
    <t>Nur Asyikin binti Ahmad Zauzi</t>
  </si>
  <si>
    <t>Norfadhilah binti Mahdi</t>
  </si>
  <si>
    <t>Muhammad Hisyam bin Haliah</t>
  </si>
  <si>
    <t xml:space="preserve">Wan Norasikin binti Wan Ismail                       </t>
  </si>
  <si>
    <t>Ain Amira binti Adnan</t>
  </si>
  <si>
    <t>Muhammad Iqbal bin Amdun</t>
  </si>
  <si>
    <t>Elmirezza bin Shafee</t>
  </si>
  <si>
    <t>Mohd Kassim bin Taha</t>
  </si>
  <si>
    <t>Azura binti Mazlan</t>
  </si>
  <si>
    <t>Mohd Al Fikri bin Mohd Bakri</t>
  </si>
  <si>
    <t>Lierrison bin Michael @ Masuin</t>
  </si>
  <si>
    <t>Munirah binti Ghazali</t>
  </si>
  <si>
    <t>Ahmad Fikri bin Zahari</t>
  </si>
  <si>
    <t>Dr. Azizul bin Ismail</t>
  </si>
  <si>
    <t>Dinie Asyraf bin Rodzi</t>
  </si>
  <si>
    <t>Nurshuhaida binti Mohd Aris</t>
  </si>
  <si>
    <t>Mohd Thibroni bin Abd Haris</t>
  </si>
  <si>
    <t>Wan Mohd Farid bin Jamel</t>
  </si>
  <si>
    <t>Syafiqah binti Abdul Khalid</t>
  </si>
  <si>
    <t>Fatin Syazana binti Zulkafali</t>
  </si>
  <si>
    <t>Saiful bin Abdull Rahim</t>
  </si>
  <si>
    <t>Muhammad Faez bin Abd Khalid</t>
  </si>
  <si>
    <t>Saidbun bin Zakaria</t>
  </si>
  <si>
    <t>Muhamad Hakimi bin Abd Rani</t>
  </si>
  <si>
    <t>Nurul Syafika binti Kasim</t>
  </si>
  <si>
    <t>Muammar bin Rasidi</t>
  </si>
  <si>
    <t>Amalina Rabia'atul'adawiyah binti Ab Aziz</t>
  </si>
  <si>
    <t>Noor Sabrina binti Iqbal</t>
  </si>
  <si>
    <t>Naziana Azlin binti Ibrahim</t>
  </si>
  <si>
    <t>Haji Hassan bin Alias</t>
  </si>
  <si>
    <t>Salona binti Salleh</t>
  </si>
  <si>
    <t>Farah Idayu binti Johari</t>
  </si>
  <si>
    <t>Hasmiza biinti Mazlan</t>
  </si>
  <si>
    <t>Farizuan bin Mohad Soffi</t>
  </si>
  <si>
    <t>Abdul Ilah bin Aminuddin</t>
  </si>
  <si>
    <t>Muhammad Asyraff bin Aspal Anawal</t>
  </si>
  <si>
    <t>Muhammad Farid bin Mat Desa</t>
  </si>
  <si>
    <t>Mohd Hafiz bin Rohizat</t>
  </si>
  <si>
    <t>Muhammad Afiq Rusyaidi bin Zulkefli</t>
  </si>
  <si>
    <t>Mohamad Huzaifah bin Jaafar</t>
  </si>
  <si>
    <t>Wan Afizan bin Wan Kamaruzaman</t>
  </si>
  <si>
    <t>Crispin Binidip</t>
  </si>
  <si>
    <t>Dato' Padilah binti Haji Ali</t>
  </si>
  <si>
    <t>Mohamad Shukri bin Abdul Moin</t>
  </si>
  <si>
    <t>Uswatun Hasanah binti Mohamad Amin</t>
  </si>
  <si>
    <t>Dr. Haji Abang Patdeli bin Abang Muhi</t>
  </si>
  <si>
    <t>Nor Atikah binti Buang</t>
  </si>
  <si>
    <t>Baidari Evadarweena binti Basri</t>
  </si>
  <si>
    <t>Noriyani binti Yusoff (Hajah)</t>
  </si>
  <si>
    <t>Rossilawaty binti Sheriff (Dr.)</t>
  </si>
  <si>
    <t>Mohd Shukry bin Md Nor</t>
  </si>
  <si>
    <t>Muhammad Nur Muazzem bin Aziz</t>
  </si>
  <si>
    <t>Mastura binti Abdul Latip</t>
  </si>
  <si>
    <t>Suzana Akma binti Sharifudin</t>
  </si>
  <si>
    <t>Hafizul bin Osman</t>
  </si>
  <si>
    <t>Magdaline Carol Anak Eteng @ Ating</t>
  </si>
  <si>
    <t>Abdul Halim bin Mohd Anuar</t>
  </si>
  <si>
    <t>Mohd Firdaus bin Poudzi</t>
  </si>
  <si>
    <t xml:space="preserve">Syaza Wardina binti Hj. Abd Khalik </t>
  </si>
  <si>
    <t>Afiqah binti Harithuddin</t>
  </si>
  <si>
    <t>Fenny Liging</t>
  </si>
  <si>
    <t>Nur Salehah binti Ab Habi</t>
  </si>
  <si>
    <t>Nor Asma binti Ab Aziz</t>
  </si>
  <si>
    <t>Nurul Saudah binti Dulajis</t>
  </si>
  <si>
    <t>Mohd Nadzreen bin Kamaludin</t>
  </si>
  <si>
    <t>Siti Nurhidayah binti Md Kohari</t>
  </si>
  <si>
    <t>Hafizul bin Adnen</t>
  </si>
  <si>
    <t>Ruzana binti Haji Samhudi (Hajah)</t>
  </si>
  <si>
    <t>Dorensia Dyonie Anak Dominic</t>
  </si>
  <si>
    <t>Datuk Abang Sallehuddin bin Abg Shokeran</t>
  </si>
  <si>
    <t>Alwai bin Supri</t>
  </si>
  <si>
    <t>Mohd Saiful Amri bin Zainal Abidin</t>
  </si>
  <si>
    <t>Nur Hazirah binti Mohammad Fuad</t>
  </si>
  <si>
    <t>Mohamad Fahmi bin Abdul Aziz</t>
  </si>
  <si>
    <t>Mohammad Izwan bin Ismail</t>
  </si>
  <si>
    <t>Mohamad Ikmal bin Ilias</t>
  </si>
  <si>
    <t>Muhammad Izzat bin Mohd Ishak</t>
  </si>
  <si>
    <t>Nik Nur Syahirah binti Nik Sharifuddin</t>
  </si>
  <si>
    <t>Habibi bin Sukri</t>
  </si>
  <si>
    <t>Syamsul Aysraf bin Ismail</t>
  </si>
  <si>
    <t>Amira Husna binti Amin Hafiz</t>
  </si>
  <si>
    <t>Muhammad Farhan Izat bin Mat Desa</t>
  </si>
  <si>
    <t>COS</t>
  </si>
  <si>
    <t>CFS</t>
  </si>
  <si>
    <t xml:space="preserve">Erani binti Abdullah </t>
  </si>
  <si>
    <t xml:space="preserve">Norlizah binti Abdullah </t>
  </si>
  <si>
    <t xml:space="preserve">Zainal Abidin bin Hassan </t>
  </si>
  <si>
    <t>Awaludin bin Mohd Arof</t>
  </si>
  <si>
    <t>Rozlin Azrar bin Abd Azib</t>
  </si>
  <si>
    <t>Aini binti Abd.Hamid</t>
  </si>
  <si>
    <t>Mohd Sazali bin Ibrahim</t>
  </si>
  <si>
    <t xml:space="preserve">Mazlan bin Mohamed </t>
  </si>
  <si>
    <t xml:space="preserve">Azman Shah bin Daud </t>
  </si>
  <si>
    <t>Johari bin Osman</t>
  </si>
  <si>
    <t xml:space="preserve">Mohammad Faizal bin Yahyuddin </t>
  </si>
  <si>
    <t>Nazly Adiss bin Mohamed</t>
  </si>
  <si>
    <t xml:space="preserve">Zainab binti Ahmad </t>
  </si>
  <si>
    <t xml:space="preserve">Hasbullah bin Ibrahim </t>
  </si>
  <si>
    <t>Mohd Fauzi bin Iskandarizil</t>
  </si>
  <si>
    <t xml:space="preserve">Hamidah binti Jonid </t>
  </si>
  <si>
    <t xml:space="preserve">Zanariah binti Abdul Hamid </t>
  </si>
  <si>
    <t>Hayati binti Jaruki</t>
  </si>
  <si>
    <t xml:space="preserve">Norizan binti Daud </t>
  </si>
  <si>
    <t>Rosli bin Jalil</t>
  </si>
  <si>
    <t xml:space="preserve">Masitah binti Mat Pilus </t>
  </si>
  <si>
    <t xml:space="preserve">Azfanizam bin Abdul Wahab </t>
  </si>
  <si>
    <t xml:space="preserve">Baharuddin bin Abdul Majid </t>
  </si>
  <si>
    <t xml:space="preserve">Ab Azri bin Ab Aziz </t>
  </si>
  <si>
    <t xml:space="preserve">Rosli bin Hussain </t>
  </si>
  <si>
    <t>Zaleha binti Abdullah</t>
  </si>
  <si>
    <t xml:space="preserve">Zainu binti Zakaria </t>
  </si>
  <si>
    <t>Saripah binti Karmun</t>
  </si>
  <si>
    <t>Ab Malik bin Husin</t>
  </si>
  <si>
    <t>Omar Sarif bin Ali</t>
  </si>
  <si>
    <t>Salawati binti Ismail</t>
  </si>
  <si>
    <t xml:space="preserve">Fatanah binti Saedin </t>
  </si>
  <si>
    <t xml:space="preserve">Zainurin bin Yassin </t>
  </si>
  <si>
    <t xml:space="preserve">Mohd Azmi bin Abdul Wahid </t>
  </si>
  <si>
    <t xml:space="preserve">Muhammad Adzhar bin Isa </t>
  </si>
  <si>
    <t>Tarikh</t>
  </si>
  <si>
    <t>Bahagian</t>
  </si>
  <si>
    <t>Pengurusan Sumber Manusia</t>
  </si>
  <si>
    <t>Jumlah Kakitangan</t>
  </si>
  <si>
    <t>Bekerja di Pejabat</t>
  </si>
  <si>
    <t>Bekerja di Rumah</t>
  </si>
  <si>
    <t>Cuti Rehat</t>
  </si>
  <si>
    <t>Cuti Sakit</t>
  </si>
  <si>
    <t>Gagal Dihubungi</t>
  </si>
  <si>
    <t>Catatan</t>
  </si>
  <si>
    <t>Nama Staf</t>
  </si>
  <si>
    <t>DBP Cawangan Sabah</t>
  </si>
  <si>
    <t xml:space="preserve">DBP Wilayah Tengah </t>
  </si>
  <si>
    <t>Komunikasi Korporat</t>
  </si>
  <si>
    <t>Audit Dalam</t>
  </si>
  <si>
    <t>Undang-undang</t>
  </si>
  <si>
    <t>Urus Setia Lembaga Pengelola</t>
  </si>
  <si>
    <t>Unit Integriti</t>
  </si>
  <si>
    <t>Pejabat Timbalan Ketua Pengarah (Dasar)</t>
  </si>
  <si>
    <t>Jabatan Dasar dan Penyelidikan</t>
  </si>
  <si>
    <t>Pejabat Ketua Pengarah</t>
  </si>
  <si>
    <t>Dasar dan Perancangan Strategik</t>
  </si>
  <si>
    <t>Penyelidikan Sastera</t>
  </si>
  <si>
    <t>Penyelidikan Bahasa</t>
  </si>
  <si>
    <t>Pusat Dokumentasi Melayu</t>
  </si>
  <si>
    <t>Jabatan Pembinaan Bahasa dan Sastera</t>
  </si>
  <si>
    <t>Perkamusan</t>
  </si>
  <si>
    <t>Ensiklopedia</t>
  </si>
  <si>
    <t>Peristilahan dan Leksikologi</t>
  </si>
  <si>
    <t>Jabatan Pengembangan Bahasa dan Sastera</t>
  </si>
  <si>
    <t>Pengembangan Kesusasteraan Kanak-kanak dan Remaja</t>
  </si>
  <si>
    <t>Pengembangan Bahasa Kebangsaan Pelbagai Kaum</t>
  </si>
  <si>
    <t>Pembinaan Bakat dan Kepakaran</t>
  </si>
  <si>
    <t>Promosi dan Pengiktirafan</t>
  </si>
  <si>
    <t>Penguatkuasaan</t>
  </si>
  <si>
    <t>Nur Damia Syafiqah binti Mohamad Afandi</t>
  </si>
  <si>
    <t>Jabatan Penerbitan</t>
  </si>
  <si>
    <t>Majalah</t>
  </si>
  <si>
    <t>Buku Sekolah</t>
  </si>
  <si>
    <t>Pengeluaran dan Penyelarasan Penerbitan</t>
  </si>
  <si>
    <t>Buku Bahasa</t>
  </si>
  <si>
    <t>Multimedia</t>
  </si>
  <si>
    <t>Harta Intelek</t>
  </si>
  <si>
    <t>Buku Umum</t>
  </si>
  <si>
    <t>Buku Sastera</t>
  </si>
  <si>
    <t>Buku Kanak-kanak dan Remaja</t>
  </si>
  <si>
    <t>Akademi DBP</t>
  </si>
  <si>
    <t>Sistem Maklumat</t>
  </si>
  <si>
    <t>Pejabat Timbalan Ketua Pengarah (Operasi)</t>
  </si>
  <si>
    <t>Pentadbiran Am</t>
  </si>
  <si>
    <t>Pemasaran dan Pengedaran</t>
  </si>
  <si>
    <t>Kewangan dan Bekalan</t>
  </si>
  <si>
    <t>Keselamatan</t>
  </si>
  <si>
    <t>5 orang</t>
  </si>
  <si>
    <t>17 orang</t>
  </si>
  <si>
    <t>7 orang</t>
  </si>
  <si>
    <t>6 orang</t>
  </si>
  <si>
    <t>4 orang</t>
  </si>
  <si>
    <t>3 orang</t>
  </si>
  <si>
    <t>2 orang</t>
  </si>
  <si>
    <t>13 orang</t>
  </si>
  <si>
    <t>8 orang</t>
  </si>
  <si>
    <t>10 orang</t>
  </si>
  <si>
    <t>9 orang</t>
  </si>
  <si>
    <t>PSH</t>
  </si>
  <si>
    <t>TETAP</t>
  </si>
  <si>
    <t>20 orang</t>
  </si>
  <si>
    <t>25 orang</t>
  </si>
  <si>
    <t>15 orang</t>
  </si>
  <si>
    <t>22 orang</t>
  </si>
  <si>
    <t>60 orang</t>
  </si>
  <si>
    <t xml:space="preserve">Mohd Arba bin Karim </t>
  </si>
  <si>
    <t>Peratus (%)</t>
  </si>
  <si>
    <t>Mohd Najib bin Mohd Massan</t>
  </si>
  <si>
    <t>Haji Md Johari bin Hasan</t>
  </si>
  <si>
    <t>Hapizan bin Abdullah</t>
  </si>
  <si>
    <t>24 orang</t>
  </si>
  <si>
    <t>Haji Razali bin Che Mat</t>
  </si>
  <si>
    <t>Dr. Rosmani binti Omar</t>
  </si>
  <si>
    <t>Mohamad Azri bin Mohamed</t>
  </si>
  <si>
    <t>Muhammad Yusuf biin Nuridjal</t>
  </si>
  <si>
    <t>Ahmad Habib bin Ab Kahar</t>
  </si>
  <si>
    <t>Rabiatul Adawiyah binti Alias</t>
  </si>
  <si>
    <t>Kamarul Akmar bin Mohd Pati</t>
  </si>
  <si>
    <t>Khairul Izwan bin Zakaria</t>
  </si>
  <si>
    <t>Haziana binti Ramli</t>
  </si>
  <si>
    <t>Muhammad Hafeez bin Lokemanulhakim</t>
  </si>
  <si>
    <t>Mohd Hizaimi bin Senin</t>
  </si>
  <si>
    <t>Muhammad Zulfadzli Faiz bin Mawari</t>
  </si>
  <si>
    <t xml:space="preserve">Mohd Nazri bin Samion </t>
  </si>
  <si>
    <t xml:space="preserve">Nordalila binti Nordin </t>
  </si>
  <si>
    <t xml:space="preserve">Siti Mariam binti Junaidi </t>
  </si>
  <si>
    <t>Muhammad Nazim bin Abd Razak</t>
  </si>
  <si>
    <t xml:space="preserve">Akhmal Haffies bin Ahmad </t>
  </si>
  <si>
    <t xml:space="preserve">Mohamad Kautsar bin Mukhtar </t>
  </si>
  <si>
    <t xml:space="preserve">Nur'ain Khairunnisa binti Kamaril Sharum </t>
  </si>
  <si>
    <t xml:space="preserve">Amirah Basyirah binti Noorhisham </t>
  </si>
  <si>
    <t>Remi bin Amin Nordin</t>
  </si>
  <si>
    <t xml:space="preserve">Ahmad Khairi bin Mat Arip </t>
  </si>
  <si>
    <t xml:space="preserve">Ahmad Hamdan bin Tahir </t>
  </si>
  <si>
    <t>Zubaidah binti Mat Yusoff</t>
  </si>
  <si>
    <t xml:space="preserve">Mohd Ikhwan bin Shaharuddin </t>
  </si>
  <si>
    <t xml:space="preserve">Mohd Norfazley bin Zainol Abidin </t>
  </si>
  <si>
    <t xml:space="preserve">Tajul Ariffin bin Aminuddin </t>
  </si>
  <si>
    <t>106 orang</t>
  </si>
  <si>
    <t>Muhammad Izzuddin bin Kamaruddin</t>
  </si>
  <si>
    <t>Ahmad Afandy bin Ahmad Kamaruddin</t>
  </si>
  <si>
    <t>Khairunnisa binti Azis</t>
  </si>
  <si>
    <t>Nurul Zahidah binti Harun</t>
  </si>
  <si>
    <t>Fatin Ashila binti Azmi</t>
  </si>
  <si>
    <t>Kamal Maarof bin Abd Jamal</t>
  </si>
  <si>
    <t>Jalilah binti Bongkek</t>
  </si>
  <si>
    <t>Muhammad Hazim bin Erman</t>
  </si>
  <si>
    <t xml:space="preserve">19 orang </t>
  </si>
  <si>
    <t>Mohamad Firdauz bin Abdul Razak</t>
  </si>
  <si>
    <t>Nor Fazliatul Akmar binti Che Rani</t>
  </si>
  <si>
    <t>13 Januari 2021</t>
  </si>
  <si>
    <t xml:space="preserve">STATUS WARGA DBP YANG BEKERJA DI PEJABAT/RUMAH SEPANJANG PERINTAH KAWALAN PERGERAKAN </t>
  </si>
  <si>
    <t>STATUS WARGA DBP YANG BEKERJA DI PEJABAT/RUMAH SEPANJANG PERINTAH KAWALAN PERGERAKAN</t>
  </si>
  <si>
    <t>DBP Wilayah Utara</t>
  </si>
  <si>
    <t>Rahimi bin Arifin</t>
  </si>
  <si>
    <t>Khairul Anum binti Mohd Ali</t>
  </si>
  <si>
    <t>Zainal Abidin bin Mohd Zin</t>
  </si>
  <si>
    <t>Roshasliza binti Sulaiman</t>
  </si>
  <si>
    <t>Azizee bin Ahmad</t>
  </si>
  <si>
    <t>Nurul Akmal binti Abu Saare</t>
  </si>
  <si>
    <t>Mohd Fauzy bin Mohd Rosely</t>
  </si>
  <si>
    <t>Nordalene binti Ismail</t>
  </si>
  <si>
    <t>Rafiuddin bin Che Ahmad</t>
  </si>
  <si>
    <t>Mohd Nazmin bin Taharin</t>
  </si>
  <si>
    <t>Shafiee bin Hasan</t>
  </si>
  <si>
    <t xml:space="preserve">Mas Im Binti Hashim </t>
  </si>
  <si>
    <t xml:space="preserve">Mohammed Almiey bin Mohd Ali </t>
  </si>
  <si>
    <t xml:space="preserve">Christofer J. Molie </t>
  </si>
  <si>
    <t xml:space="preserve">Hadine Yunus Gadong </t>
  </si>
  <si>
    <t xml:space="preserve">Mohd Zami Adam Bin Ramlee </t>
  </si>
  <si>
    <t xml:space="preserve">Rosminah binti Sairnika </t>
  </si>
  <si>
    <t xml:space="preserve">Awang Azis @ Ag Azis bin Jaafar @ Majapar </t>
  </si>
  <si>
    <t xml:space="preserve">Jaliha binti Jaman </t>
  </si>
  <si>
    <t xml:space="preserve">Abdul Rahim bin Kadim </t>
  </si>
  <si>
    <t xml:space="preserve">Nilah binti Ag Ahmad </t>
  </si>
  <si>
    <t xml:space="preserve">Jaidah binti Haji Jawab </t>
  </si>
  <si>
    <t xml:space="preserve">Noraini binti Dingle @ Dingol </t>
  </si>
  <si>
    <t xml:space="preserve">Syaharuddin bin Haji Mohd Amir </t>
  </si>
  <si>
    <t xml:space="preserve">Debbie Benjamin @ Nur Atikah Benjamin Abdullah </t>
  </si>
  <si>
    <t xml:space="preserve">Mohd Hafizee Affiq Bin Japar </t>
  </si>
  <si>
    <t xml:space="preserve">Nurul Ezzati Fazirah binti Maljim </t>
  </si>
  <si>
    <t xml:space="preserve">Mohs Syah Faiq Bin Jori </t>
  </si>
  <si>
    <t xml:space="preserve">Misyati Binti Bakari @ Bahari </t>
  </si>
  <si>
    <t xml:space="preserve">Wira bin Delin </t>
  </si>
  <si>
    <t xml:space="preserve">Norasdina binri Asri </t>
  </si>
  <si>
    <t xml:space="preserve">Azlih Bin Abdullah </t>
  </si>
  <si>
    <t xml:space="preserve">Abdul Rashid Bin Mohamad </t>
  </si>
  <si>
    <t xml:space="preserve">Aliamat bin Abd Goyoh </t>
  </si>
  <si>
    <t xml:space="preserve">Firdaus Petrus Bin Abdullah </t>
  </si>
  <si>
    <t xml:space="preserve">Zamzuri bin Ishak </t>
  </si>
  <si>
    <t xml:space="preserve">Zulkiflie Anak Encharang </t>
  </si>
  <si>
    <t xml:space="preserve">Awang Nordin bin Salleh </t>
  </si>
  <si>
    <t xml:space="preserve">Hassan Bin Hussin </t>
  </si>
  <si>
    <t xml:space="preserve">Azli bin Kabing </t>
  </si>
  <si>
    <t xml:space="preserve">Jackson James@ Nazeem Naim James Abdullah </t>
  </si>
  <si>
    <t xml:space="preserve">Azlan Bin Abdullah </t>
  </si>
  <si>
    <t>58 orang</t>
  </si>
  <si>
    <t xml:space="preserve">Mohamad Shafiq Rohaizad bin Buyong </t>
  </si>
  <si>
    <t xml:space="preserve">DBP Wilayah Selatan </t>
  </si>
  <si>
    <t>Norhafizah binti Mohamed Husin</t>
  </si>
  <si>
    <t>Razid bin Sahran</t>
  </si>
  <si>
    <t>Azura binti Mohd Halid</t>
  </si>
  <si>
    <t>Adila binti Buhari</t>
  </si>
  <si>
    <t>Norzuzilawati binti Sulaiman</t>
  </si>
  <si>
    <t>Siti Hajar binti Elah</t>
  </si>
  <si>
    <t>Mohd Syafik bin Mad Badri</t>
  </si>
  <si>
    <t>Rosalina binti Awang</t>
  </si>
  <si>
    <t>Razlinda binti Roslin</t>
  </si>
  <si>
    <t>Mohd Rizal bin Mohd Ali</t>
  </si>
  <si>
    <t>Faizah binti Yusof</t>
  </si>
  <si>
    <t>Norasiah binti Md Isa</t>
  </si>
  <si>
    <t>Roz Idayu binti Junaidi</t>
  </si>
  <si>
    <t>Muhammad Izwan bin Muhammad Don</t>
  </si>
  <si>
    <t>Mohd Shahrur bin Hamdan</t>
  </si>
  <si>
    <t xml:space="preserve">Sharrul Rizal bin Hashim </t>
  </si>
  <si>
    <t xml:space="preserve">Affandi Bin Juhari </t>
  </si>
  <si>
    <t xml:space="preserve">Muhammad Faisal bin Radzuan </t>
  </si>
  <si>
    <t xml:space="preserve">Maizatul Adni Binti Abdul Manaf </t>
  </si>
  <si>
    <t xml:space="preserve">Farah Shazwani binti Nor </t>
  </si>
  <si>
    <t xml:space="preserve">Intan Zawani binti Abdul Kadir </t>
  </si>
  <si>
    <t>Santrol bin Abdullah (Dr Haji)</t>
  </si>
  <si>
    <t xml:space="preserve">Noraida binti Haji Ismail </t>
  </si>
  <si>
    <t xml:space="preserve">Zulkefli bin Md Jasin </t>
  </si>
  <si>
    <t>Amirah Syafawani binti Ab Aziz</t>
  </si>
  <si>
    <t xml:space="preserve">Suhazlina binti Mohamed Samsudin </t>
  </si>
  <si>
    <t xml:space="preserve">Mohd Fakrul Hisyam Maula Mazlam </t>
  </si>
  <si>
    <t xml:space="preserve">Noraliza binti Mohamad Ghazali </t>
  </si>
  <si>
    <t xml:space="preserve">Mohamed Yusri bin Mohamed Supian </t>
  </si>
  <si>
    <t>Munirah binti Mohamed Saad</t>
  </si>
  <si>
    <t xml:space="preserve">Adi Asyraf bin Ahmad </t>
  </si>
  <si>
    <t xml:space="preserve">Muhammad Khairol Nizam Bin Jamal </t>
  </si>
  <si>
    <t>Mohammad Azri bin Abd Khalil</t>
  </si>
  <si>
    <t>12 orang</t>
  </si>
  <si>
    <t xml:space="preserve">Nor Adilah binti  Abu Bakar </t>
  </si>
  <si>
    <t xml:space="preserve">Mohd Shoffi Bin Sukamin </t>
  </si>
  <si>
    <t xml:space="preserve">Nor Muhammad bin Mat Zain </t>
  </si>
  <si>
    <t xml:space="preserve">Hamidah binti Ahmad </t>
  </si>
  <si>
    <t>14 orang</t>
  </si>
  <si>
    <t xml:space="preserve">Muhammad Roslan bin Hassan @ Mohd som </t>
  </si>
  <si>
    <t xml:space="preserve">NurSyafikah binti Rahim </t>
  </si>
  <si>
    <t xml:space="preserve">Noridah Binti Surip </t>
  </si>
  <si>
    <t xml:space="preserve">Siti Rohaizah binti Sarkom </t>
  </si>
  <si>
    <t>Eien Reefeqa binti Zahari</t>
  </si>
  <si>
    <t xml:space="preserve">Zarinah binti Abdul </t>
  </si>
  <si>
    <t>29 orang</t>
  </si>
  <si>
    <t xml:space="preserve">Salwah binti Haimin </t>
  </si>
  <si>
    <t>Maisara Anum binti Kamaruddin</t>
  </si>
  <si>
    <t xml:space="preserve">Siti Nazatul Shima binti Zainal </t>
  </si>
  <si>
    <t xml:space="preserve">Siti Hanim binti Yunus </t>
  </si>
  <si>
    <t xml:space="preserve">Nurshahira binti Musa </t>
  </si>
  <si>
    <t xml:space="preserve">Nor Farah Izzati binti Jaafar </t>
  </si>
  <si>
    <t>Mohd Zulhisyam bin Mohamad Yusop</t>
  </si>
  <si>
    <t>Abdul Wahab bin Md Shah</t>
  </si>
  <si>
    <t xml:space="preserve">Siti Zaiha binti Hadani </t>
  </si>
  <si>
    <t xml:space="preserve">Aisyah Sabrina Binti Mohd Sukri </t>
  </si>
  <si>
    <t xml:space="preserve">Siti Norlismawani binti Samingon </t>
  </si>
  <si>
    <t>Mohd Syafiq bin Md Ismail</t>
  </si>
  <si>
    <t>Ruzana binti Haji Samhudi</t>
  </si>
  <si>
    <t xml:space="preserve">Hartinie binti Razak </t>
  </si>
  <si>
    <t xml:space="preserve">Hasanah binti Haji Ab Ghani </t>
  </si>
  <si>
    <t xml:space="preserve">Fahrina Nadia binti Ibrahim </t>
  </si>
  <si>
    <t xml:space="preserve">Rafidah binti Sarip </t>
  </si>
  <si>
    <t>31 orang</t>
  </si>
  <si>
    <t xml:space="preserve">Zulhilimi bin Baharudin </t>
  </si>
  <si>
    <t xml:space="preserve">Hozaimah binti Kassim </t>
  </si>
  <si>
    <t>Muhammad Amir Sabirin bin Muhamad Khairi</t>
  </si>
  <si>
    <t xml:space="preserve">Nur Nurul Najwa binti Samsudin </t>
  </si>
  <si>
    <t xml:space="preserve">Noor Adzmi bin Ismail </t>
  </si>
  <si>
    <t xml:space="preserve">Nur Shamiera binti Zahid </t>
  </si>
  <si>
    <t>Anisah binti Abd Aziz</t>
  </si>
  <si>
    <t>Abdul Malik Bin Ali</t>
  </si>
  <si>
    <t xml:space="preserve">Norhamimah binti Atan </t>
  </si>
  <si>
    <t xml:space="preserve">Abd Hakim bin Mohd Hashim </t>
  </si>
  <si>
    <t xml:space="preserve">Hamadah binti ismail </t>
  </si>
  <si>
    <t>Maseri bin Selamat</t>
  </si>
  <si>
    <t xml:space="preserve">Nur Ilza binti ismail </t>
  </si>
  <si>
    <t xml:space="preserve">Abg Iqbal Hisyamuddin bin Abg Patdeli </t>
  </si>
  <si>
    <t xml:space="preserve">Nur Fatihah binti Zainal </t>
  </si>
  <si>
    <t xml:space="preserve">Muhammad Hafiz bin Misron </t>
  </si>
  <si>
    <t xml:space="preserve">Nor Hakim bin Tukimun @ Hatimun </t>
  </si>
  <si>
    <t xml:space="preserve">Siti Najihah binti Kamar </t>
  </si>
  <si>
    <t xml:space="preserve">Nurul Izzati binti Parman </t>
  </si>
  <si>
    <t xml:space="preserve">Mohd Yazid bin Mohd Najib </t>
  </si>
  <si>
    <t xml:space="preserve">Muhammad Firdaus bin Yaacob </t>
  </si>
  <si>
    <t xml:space="preserve">Syarifuddin Adli bin Suhainy </t>
  </si>
  <si>
    <t xml:space="preserve">Muhammad Norfarhan bin Abd Malik </t>
  </si>
  <si>
    <t xml:space="preserve">Sheida Nafisa binti Mohd Nasir </t>
  </si>
  <si>
    <t xml:space="preserve">Airil Hafizi bin Azhan </t>
  </si>
  <si>
    <t>Ummi Syahira binti Md Yusoff</t>
  </si>
  <si>
    <t xml:space="preserve">Muhammad Hazwan bin Khairul Anuar </t>
  </si>
  <si>
    <t>Nur Syamimi binti Mustapa</t>
  </si>
  <si>
    <t xml:space="preserve">Nor Fathihie bin Gadius </t>
  </si>
  <si>
    <t xml:space="preserve">Ahmad Farhan bin Razali </t>
  </si>
  <si>
    <t>Nur Ainaa Nabihah binti Indra Sharik</t>
  </si>
  <si>
    <t xml:space="preserve">Nurin Hannah binti Rahim </t>
  </si>
  <si>
    <t>Nurul Khadijah binti Chahril</t>
  </si>
  <si>
    <t xml:space="preserve">Nurul Syahirah binti Halim </t>
  </si>
  <si>
    <t xml:space="preserve">Azzaim Shahrin bin Baharim </t>
  </si>
  <si>
    <t xml:space="preserve">Muhammad Alif bin Zukifli </t>
  </si>
  <si>
    <t>Muhammmad Asyraf bin Abdul Wahab</t>
  </si>
  <si>
    <t>Hasif Haikal bin Ruzaimi</t>
  </si>
  <si>
    <t>Khairul Hakimi Mohd Hanafiah</t>
  </si>
  <si>
    <t xml:space="preserve">Ahmad Faizal bin Abdul Salam </t>
  </si>
  <si>
    <t>Muhammad Fariszuddin Bin Ishak</t>
  </si>
  <si>
    <t>Muhammad Syafeeq bin Md Rozlan</t>
  </si>
  <si>
    <t xml:space="preserve">Fatin Nazihah bitni Hamzah </t>
  </si>
  <si>
    <t>Muhammad Ashraf Saifudin Bin Sahril</t>
  </si>
  <si>
    <t>Nik Natasya binti Nik Khalib</t>
  </si>
  <si>
    <t>Aisyahtul Amaleena binti Aminurrashid</t>
  </si>
  <si>
    <t xml:space="preserve">Muhammad Daniel bin Norazlin </t>
  </si>
  <si>
    <t>Mohd Bahrin bin Bahrum</t>
  </si>
  <si>
    <t>Mohammad Ramzi bin Ramli</t>
  </si>
  <si>
    <t xml:space="preserve">Siti Nor Syuhaida binti saleh </t>
  </si>
  <si>
    <t xml:space="preserve">Muhammad Hafiz bin Ahmad </t>
  </si>
  <si>
    <t xml:space="preserve">Ahmad bin Shaari </t>
  </si>
  <si>
    <t xml:space="preserve">Jumlah </t>
  </si>
  <si>
    <t>36 orang</t>
  </si>
  <si>
    <t>40 orang</t>
  </si>
  <si>
    <t>28 orang</t>
  </si>
  <si>
    <t>11 orang</t>
  </si>
  <si>
    <t>21 orang</t>
  </si>
  <si>
    <t>LAMPIRAN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</si>
</sst>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6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indexed="8"/>
      <name val="Wingdings"/>
      <charset val="2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Segoe UI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Wingdings"/>
      <charset val="2"/>
    </font>
    <font>
      <sz val="12"/>
      <color theme="1"/>
      <name val="Segoe UI Symbol"/>
      <family val="2"/>
    </font>
    <font>
      <b/>
      <i/>
      <sz val="11"/>
      <color theme="3" tint="0.59999389629810485"/>
      <name val="Arial"/>
      <family val="2"/>
    </font>
    <font>
      <b/>
      <sz val="12"/>
      <color theme="1"/>
      <name val="Calibri"/>
      <family val="2"/>
    </font>
    <font>
      <sz val="12"/>
      <color theme="1"/>
      <name val="Agency FB"/>
      <family val="2"/>
    </font>
    <font>
      <i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E6B9B8"/>
        <bgColor indexed="64"/>
      </patternFill>
    </fill>
    <fill>
      <patternFill patternType="solid">
        <fgColor rgb="FFE6B9B8"/>
        <bgColor rgb="FFFFCC99"/>
      </patternFill>
    </fill>
    <fill>
      <patternFill patternType="solid">
        <fgColor theme="5" tint="0.59999389629810485"/>
        <bgColor indexed="47"/>
      </patternFill>
    </fill>
    <fill>
      <patternFill patternType="solid">
        <fgColor rgb="FFE6B9B8"/>
        <bgColor rgb="FFF7CAAC"/>
      </patternFill>
    </fill>
    <fill>
      <patternFill patternType="solid">
        <fgColor rgb="FFE6B9B8"/>
        <bgColor rgb="FFFF8080"/>
      </patternFill>
    </fill>
    <fill>
      <patternFill patternType="solid">
        <fgColor rgb="FFE6B9B8"/>
        <bgColor indexed="8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21" fillId="0" borderId="0"/>
  </cellStyleXfs>
  <cellXfs count="283">
    <xf numFmtId="0" fontId="0" fillId="0" borderId="0" xfId="0"/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14" fontId="22" fillId="0" borderId="4" xfId="0" quotePrefix="1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14" fontId="22" fillId="0" borderId="4" xfId="0" quotePrefix="1" applyNumberFormat="1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4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2" fillId="6" borderId="4" xfId="0" applyFont="1" applyFill="1" applyBorder="1"/>
    <xf numFmtId="0" fontId="24" fillId="0" borderId="0" xfId="0" applyFont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22" fillId="4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1" fontId="22" fillId="0" borderId="4" xfId="0" applyNumberFormat="1" applyFont="1" applyBorder="1" applyAlignment="1">
      <alignment vertical="center" wrapText="1"/>
    </xf>
    <xf numFmtId="0" fontId="22" fillId="0" borderId="0" xfId="0" applyFont="1" applyBorder="1"/>
    <xf numFmtId="14" fontId="22" fillId="0" borderId="0" xfId="0" quotePrefix="1" applyNumberFormat="1" applyFont="1" applyBorder="1" applyAlignment="1">
      <alignment vertical="center" wrapText="1"/>
    </xf>
    <xf numFmtId="14" fontId="22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center" vertical="center" wrapText="1"/>
    </xf>
    <xf numFmtId="14" fontId="29" fillId="0" borderId="4" xfId="0" quotePrefix="1" applyNumberFormat="1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26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14" fontId="26" fillId="0" borderId="4" xfId="0" quotePrefix="1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31" fillId="0" borderId="12" xfId="0" applyFont="1" applyBorder="1" applyAlignment="1">
      <alignment horizontal="left" vertical="center" wrapText="1"/>
    </xf>
    <xf numFmtId="0" fontId="23" fillId="8" borderId="12" xfId="0" applyFont="1" applyFill="1" applyBorder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14" fontId="9" fillId="0" borderId="4" xfId="0" quotePrefix="1" applyNumberFormat="1" applyFont="1" applyBorder="1" applyAlignment="1">
      <alignment horizontal="center" vertical="center"/>
    </xf>
    <xf numFmtId="14" fontId="8" fillId="0" borderId="4" xfId="0" quotePrefix="1" applyNumberFormat="1" applyFont="1" applyBorder="1" applyAlignment="1">
      <alignment horizontal="center" vertical="center"/>
    </xf>
    <xf numFmtId="14" fontId="33" fillId="0" borderId="4" xfId="0" quotePrefix="1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4" fontId="10" fillId="0" borderId="4" xfId="0" quotePrefix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14" fontId="34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14" fontId="34" fillId="0" borderId="4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14" fontId="26" fillId="0" borderId="4" xfId="0" applyNumberFormat="1" applyFont="1" applyBorder="1" applyAlignment="1">
      <alignment horizontal="center" vertical="center"/>
    </xf>
    <xf numFmtId="14" fontId="22" fillId="0" borderId="4" xfId="0" quotePrefix="1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14" fontId="23" fillId="0" borderId="12" xfId="0" applyNumberFormat="1" applyFont="1" applyBorder="1" applyAlignment="1">
      <alignment horizontal="center" vertical="center" wrapText="1"/>
    </xf>
    <xf numFmtId="14" fontId="39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/>
    </xf>
    <xf numFmtId="14" fontId="40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/>
    <xf numFmtId="0" fontId="0" fillId="3" borderId="4" xfId="0" applyNumberFormat="1" applyFont="1" applyFill="1" applyBorder="1" applyAlignment="1"/>
    <xf numFmtId="0" fontId="0" fillId="0" borderId="0" xfId="0" applyNumberFormat="1" applyFont="1" applyAlignme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/>
    <xf numFmtId="14" fontId="26" fillId="0" borderId="12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/>
    <xf numFmtId="0" fontId="25" fillId="6" borderId="4" xfId="0" applyFont="1" applyFill="1" applyBorder="1" applyAlignment="1">
      <alignment vertical="center" wrapText="1"/>
    </xf>
    <xf numFmtId="0" fontId="25" fillId="6" borderId="10" xfId="0" applyFont="1" applyFill="1" applyBorder="1" applyAlignment="1">
      <alignment horizontal="left" vertical="center" wrapText="1"/>
    </xf>
    <xf numFmtId="0" fontId="22" fillId="6" borderId="10" xfId="0" applyFont="1" applyFill="1" applyBorder="1"/>
    <xf numFmtId="2" fontId="25" fillId="6" borderId="4" xfId="0" applyNumberFormat="1" applyFont="1" applyFill="1" applyBorder="1" applyAlignment="1">
      <alignment vertical="center" wrapText="1"/>
    </xf>
    <xf numFmtId="1" fontId="25" fillId="6" borderId="4" xfId="0" applyNumberFormat="1" applyFont="1" applyFill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2" fontId="24" fillId="6" borderId="4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14" fontId="16" fillId="0" borderId="5" xfId="1" applyNumberFormat="1" applyFont="1" applyBorder="1" applyAlignment="1">
      <alignment horizontal="center" vertical="center" wrapText="1"/>
    </xf>
    <xf numFmtId="14" fontId="11" fillId="0" borderId="5" xfId="1" applyNumberFormat="1" applyFont="1" applyBorder="1" applyAlignment="1">
      <alignment horizontal="center" vertical="center" wrapText="1"/>
    </xf>
    <xf numFmtId="0" fontId="15" fillId="11" borderId="5" xfId="1" applyFont="1" applyFill="1" applyBorder="1" applyAlignment="1">
      <alignment horizontal="center" vertical="center" wrapText="1"/>
    </xf>
    <xf numFmtId="0" fontId="15" fillId="11" borderId="6" xfId="1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34" fillId="0" borderId="4" xfId="0" quotePrefix="1" applyFont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6" fillId="0" borderId="7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Border="1"/>
    <xf numFmtId="14" fontId="22" fillId="0" borderId="7" xfId="0" quotePrefix="1" applyNumberFormat="1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 wrapText="1"/>
    </xf>
    <xf numFmtId="14" fontId="47" fillId="0" borderId="4" xfId="0" quotePrefix="1" applyNumberFormat="1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left" vertical="center" wrapText="1"/>
    </xf>
    <xf numFmtId="14" fontId="47" fillId="0" borderId="4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14" fontId="22" fillId="4" borderId="4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50" fillId="0" borderId="4" xfId="0" applyNumberFormat="1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2" fontId="15" fillId="9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5" fillId="9" borderId="11" xfId="0" applyNumberFormat="1" applyFont="1" applyFill="1" applyBorder="1" applyAlignment="1">
      <alignment horizontal="center" vertical="center" wrapText="1"/>
    </xf>
    <xf numFmtId="49" fontId="15" fillId="9" borderId="11" xfId="0" applyNumberFormat="1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4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/>
    </xf>
    <xf numFmtId="2" fontId="24" fillId="9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2" fontId="23" fillId="12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/>
    </xf>
    <xf numFmtId="14" fontId="41" fillId="0" borderId="13" xfId="0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51" fillId="0" borderId="10" xfId="0" applyFont="1" applyBorder="1" applyAlignment="1">
      <alignment horizontal="left" vertical="center" wrapText="1"/>
    </xf>
    <xf numFmtId="0" fontId="41" fillId="0" borderId="4" xfId="0" applyFont="1" applyBorder="1" applyAlignment="1">
      <alignment vertical="center"/>
    </xf>
    <xf numFmtId="14" fontId="41" fillId="0" borderId="15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2" fontId="23" fillId="8" borderId="12" xfId="0" applyNumberFormat="1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4" fillId="9" borderId="4" xfId="0" applyFont="1" applyFill="1" applyBorder="1"/>
    <xf numFmtId="0" fontId="5" fillId="9" borderId="4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26" fillId="0" borderId="16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7" fillId="6" borderId="4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6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4" fontId="22" fillId="0" borderId="0" xfId="0" quotePrefix="1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2" fillId="0" borderId="8" xfId="0" applyFont="1" applyBorder="1"/>
    <xf numFmtId="0" fontId="32" fillId="8" borderId="17" xfId="0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 2 2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855889</xdr:colOff>
      <xdr:row>6</xdr:row>
      <xdr:rowOff>367393</xdr:rowOff>
    </xdr:from>
    <xdr:ext cx="194454" cy="3625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8D0440C-0DB4-4592-9A64-FAB121ADB6C6}"/>
            </a:ext>
          </a:extLst>
        </xdr:cNvPr>
        <xdr:cNvSpPr txBox="1"/>
      </xdr:nvSpPr>
      <xdr:spPr>
        <a:xfrm>
          <a:off x="7043057" y="2816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MY"/>
        </a:p>
      </xdr:txBody>
    </xdr:sp>
    <xdr:clientData/>
  </xdr:oneCellAnchor>
  <xdr:oneCellAnchor>
    <xdr:from>
      <xdr:col>4</xdr:col>
      <xdr:colOff>855889</xdr:colOff>
      <xdr:row>8</xdr:row>
      <xdr:rowOff>367393</xdr:rowOff>
    </xdr:from>
    <xdr:ext cx="194454" cy="36631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F5B1604-41D7-4B28-B252-51C9F36AC397}"/>
            </a:ext>
          </a:extLst>
        </xdr:cNvPr>
        <xdr:cNvSpPr txBox="1"/>
      </xdr:nvSpPr>
      <xdr:spPr>
        <a:xfrm>
          <a:off x="7043057" y="3687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MY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zoomScale="70" zoomScaleNormal="70" zoomScaleSheetLayoutView="70" zoomScalePageLayoutView="50" workbookViewId="0">
      <selection activeCell="H2" sqref="H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37.200000000000003" customHeight="1" x14ac:dyDescent="0.3">
      <c r="A2" s="280"/>
      <c r="B2" s="280"/>
      <c r="C2" s="280"/>
      <c r="D2" s="280"/>
      <c r="E2" s="280"/>
      <c r="F2" s="280"/>
      <c r="G2" s="280"/>
      <c r="H2" s="280" t="s">
        <v>898</v>
      </c>
      <c r="I2" s="47"/>
    </row>
    <row r="3" spans="1:18" s="1" customFormat="1" ht="24.9" customHeight="1" x14ac:dyDescent="0.3">
      <c r="A3" s="73"/>
      <c r="B3" s="73"/>
      <c r="C3" s="73" t="s">
        <v>611</v>
      </c>
      <c r="D3" s="281" t="s">
        <v>727</v>
      </c>
      <c r="E3" s="281"/>
      <c r="F3" s="281"/>
      <c r="G3" s="73"/>
      <c r="H3" s="73"/>
      <c r="I3" s="31"/>
    </row>
    <row r="4" spans="1:18" s="1" customFormat="1" ht="24.9" customHeight="1" x14ac:dyDescent="0.3">
      <c r="A4" s="31"/>
      <c r="B4" s="31"/>
      <c r="C4" s="31" t="s">
        <v>612</v>
      </c>
      <c r="D4" s="281" t="s">
        <v>631</v>
      </c>
      <c r="E4" s="281"/>
      <c r="F4" s="281"/>
      <c r="G4" s="281"/>
      <c r="H4" s="31"/>
      <c r="I4" s="31"/>
      <c r="K4" s="31"/>
      <c r="L4" s="281"/>
      <c r="M4" s="281"/>
      <c r="N4" s="31"/>
    </row>
    <row r="5" spans="1:18" s="1" customFormat="1" ht="24.9" customHeight="1" x14ac:dyDescent="0.3">
      <c r="A5" s="31"/>
      <c r="B5" s="31"/>
      <c r="C5" s="31" t="s">
        <v>614</v>
      </c>
      <c r="D5" s="281" t="s">
        <v>664</v>
      </c>
      <c r="E5" s="281"/>
      <c r="F5" s="31"/>
      <c r="G5" s="31"/>
      <c r="H5" s="31"/>
      <c r="I5" s="31"/>
      <c r="K5" s="31"/>
      <c r="L5" s="281"/>
      <c r="M5" s="281"/>
      <c r="N5" s="281"/>
    </row>
    <row r="6" spans="1:18" s="1" customFormat="1" ht="24.9" customHeight="1" x14ac:dyDescent="0.3">
      <c r="A6" s="31"/>
      <c r="B6" s="31"/>
      <c r="C6" s="31"/>
      <c r="D6" s="31"/>
      <c r="E6" s="31"/>
      <c r="F6" s="31"/>
      <c r="G6" s="31"/>
      <c r="K6" s="31"/>
      <c r="L6" s="31"/>
      <c r="M6" s="31"/>
      <c r="N6" s="31"/>
    </row>
    <row r="7" spans="1:18" ht="58.2" customHeight="1" x14ac:dyDescent="0.25">
      <c r="A7" s="41" t="s">
        <v>412</v>
      </c>
      <c r="B7" s="41" t="s">
        <v>621</v>
      </c>
      <c r="C7" s="41" t="s">
        <v>615</v>
      </c>
      <c r="D7" s="41" t="s">
        <v>616</v>
      </c>
      <c r="E7" s="41" t="s">
        <v>617</v>
      </c>
      <c r="F7" s="41" t="s">
        <v>618</v>
      </c>
      <c r="G7" s="41" t="s">
        <v>619</v>
      </c>
      <c r="H7" s="41" t="s">
        <v>620</v>
      </c>
      <c r="J7" s="282"/>
      <c r="K7" s="282"/>
      <c r="L7" s="282"/>
      <c r="M7" s="282"/>
      <c r="N7" s="282"/>
      <c r="O7" s="282"/>
      <c r="P7" s="282"/>
      <c r="Q7" s="282"/>
      <c r="R7" s="282"/>
    </row>
    <row r="8" spans="1:18" ht="35.1" customHeight="1" x14ac:dyDescent="0.25">
      <c r="A8" s="32">
        <v>1</v>
      </c>
      <c r="B8" s="33" t="s">
        <v>561</v>
      </c>
      <c r="C8" s="211"/>
      <c r="D8" s="35"/>
      <c r="E8" s="36"/>
      <c r="F8" s="36"/>
      <c r="G8" s="36"/>
      <c r="H8" s="42"/>
      <c r="J8" s="31"/>
      <c r="K8" s="281"/>
      <c r="L8" s="281"/>
      <c r="M8" s="281"/>
      <c r="N8" s="31"/>
      <c r="O8" s="31"/>
      <c r="P8" s="31"/>
      <c r="Q8" s="31"/>
      <c r="R8" s="31"/>
    </row>
    <row r="9" spans="1:18" ht="35.1" customHeight="1" x14ac:dyDescent="0.25">
      <c r="A9" s="32">
        <v>2</v>
      </c>
      <c r="B9" s="37" t="s">
        <v>164</v>
      </c>
      <c r="C9" s="123"/>
      <c r="D9" s="35"/>
      <c r="E9" s="36"/>
      <c r="F9" s="36"/>
      <c r="G9" s="36"/>
      <c r="H9" s="42"/>
    </row>
    <row r="10" spans="1:18" ht="35.1" customHeight="1" x14ac:dyDescent="0.25">
      <c r="A10" s="32">
        <v>3</v>
      </c>
      <c r="B10" s="37" t="s">
        <v>432</v>
      </c>
      <c r="C10" s="123"/>
      <c r="D10" s="117"/>
      <c r="E10" s="118"/>
      <c r="F10" s="118"/>
      <c r="G10" s="118"/>
      <c r="H10" s="42"/>
    </row>
    <row r="11" spans="1:18" ht="35.1" customHeight="1" x14ac:dyDescent="0.25">
      <c r="A11" s="32">
        <v>4</v>
      </c>
      <c r="B11" s="37" t="s">
        <v>18</v>
      </c>
      <c r="C11" s="39"/>
      <c r="D11" s="35"/>
      <c r="E11" s="36"/>
      <c r="F11" s="36"/>
      <c r="G11" s="36"/>
      <c r="H11" s="42"/>
    </row>
    <row r="12" spans="1:18" ht="35.1" customHeight="1" x14ac:dyDescent="0.25">
      <c r="A12" s="32">
        <v>5</v>
      </c>
      <c r="B12" s="37" t="s">
        <v>108</v>
      </c>
      <c r="C12" s="40"/>
      <c r="D12" s="35"/>
      <c r="E12" s="36"/>
      <c r="F12" s="36"/>
      <c r="G12" s="36"/>
      <c r="H12" s="42"/>
    </row>
    <row r="13" spans="1:18" ht="35.1" customHeight="1" x14ac:dyDescent="0.25">
      <c r="A13" s="43"/>
      <c r="B13" s="43" t="s">
        <v>491</v>
      </c>
      <c r="C13" s="43"/>
      <c r="D13" s="43"/>
      <c r="E13" s="76"/>
      <c r="F13" s="76"/>
      <c r="G13" s="76"/>
      <c r="H13" s="46"/>
    </row>
    <row r="14" spans="1:18" ht="35.1" customHeight="1" x14ac:dyDescent="0.25">
      <c r="A14" s="43"/>
      <c r="B14" s="43" t="s">
        <v>683</v>
      </c>
      <c r="C14" s="164">
        <f>SUM(C13*100/5)</f>
        <v>0</v>
      </c>
      <c r="D14" s="164">
        <f>SUM(D13*100/5)</f>
        <v>0</v>
      </c>
      <c r="E14" s="164">
        <f>SUM(E13*100/5)</f>
        <v>0</v>
      </c>
      <c r="F14" s="164">
        <f>SUM(F13*100/5)</f>
        <v>0</v>
      </c>
      <c r="G14" s="164">
        <f>SUM(G13*100/5)</f>
        <v>0</v>
      </c>
      <c r="H14" s="46"/>
    </row>
    <row r="15" spans="1:18" ht="40.5" customHeight="1" x14ac:dyDescent="0.25"/>
    <row r="16" spans="1:18" ht="35.1" customHeight="1" x14ac:dyDescent="0.25">
      <c r="A16" s="3"/>
      <c r="C16" s="62" t="s">
        <v>676</v>
      </c>
      <c r="D16" s="62">
        <v>5</v>
      </c>
    </row>
    <row r="17" spans="1:13" ht="35.1" customHeight="1" x14ac:dyDescent="0.25">
      <c r="A17" s="3"/>
      <c r="C17" s="62" t="s">
        <v>574</v>
      </c>
      <c r="D17" s="62">
        <v>0</v>
      </c>
    </row>
    <row r="18" spans="1:13" ht="35.1" customHeight="1" x14ac:dyDescent="0.25">
      <c r="A18" s="3"/>
      <c r="C18" s="62" t="s">
        <v>575</v>
      </c>
      <c r="D18" s="62">
        <v>0</v>
      </c>
      <c r="H18" s="67"/>
      <c r="I18" s="67"/>
      <c r="J18" s="67"/>
      <c r="K18" s="67"/>
      <c r="L18" s="67"/>
      <c r="M18" s="67"/>
    </row>
    <row r="19" spans="1:13" ht="35.1" customHeight="1" x14ac:dyDescent="0.25">
      <c r="A19" s="3"/>
      <c r="C19" s="62" t="s">
        <v>675</v>
      </c>
      <c r="D19" s="62">
        <v>0</v>
      </c>
      <c r="H19" s="68"/>
      <c r="I19" s="68"/>
      <c r="J19" s="69"/>
      <c r="K19" s="69"/>
      <c r="L19" s="67"/>
      <c r="M19" s="67"/>
    </row>
    <row r="20" spans="1:13" ht="35.1" customHeight="1" x14ac:dyDescent="0.25">
      <c r="A20" s="3"/>
      <c r="C20" s="41" t="s">
        <v>416</v>
      </c>
      <c r="D20" s="41">
        <f>SUM(D15:D19)</f>
        <v>5</v>
      </c>
      <c r="H20" s="67"/>
      <c r="I20" s="67"/>
      <c r="J20" s="67"/>
      <c r="K20" s="67"/>
      <c r="L20" s="67"/>
      <c r="M20" s="67"/>
    </row>
    <row r="21" spans="1:13" s="11" customFormat="1" x14ac:dyDescent="0.25">
      <c r="A21" s="3"/>
      <c r="C21" s="9"/>
      <c r="D21" s="9"/>
      <c r="E21" s="29"/>
      <c r="F21" s="29"/>
      <c r="G21" s="29"/>
      <c r="H21" s="67"/>
      <c r="I21" s="67"/>
      <c r="J21" s="67"/>
      <c r="K21" s="67"/>
      <c r="L21" s="67"/>
      <c r="M21" s="19"/>
    </row>
    <row r="22" spans="1:13" s="11" customFormat="1" x14ac:dyDescent="0.25">
      <c r="A22" s="3"/>
      <c r="C22" s="9"/>
      <c r="D22" s="9"/>
      <c r="E22" s="29"/>
      <c r="F22" s="29"/>
      <c r="G22" s="29"/>
      <c r="H22" s="67"/>
      <c r="I22" s="67"/>
      <c r="J22" s="67"/>
      <c r="K22" s="67"/>
      <c r="L22" s="67"/>
      <c r="M22" s="19"/>
    </row>
    <row r="24" spans="1:13" x14ac:dyDescent="0.25">
      <c r="A24" s="3"/>
      <c r="B24" s="19"/>
      <c r="C24" s="18"/>
      <c r="D24" s="18"/>
      <c r="E24" s="70"/>
      <c r="F24" s="70"/>
    </row>
    <row r="25" spans="1:13" x14ac:dyDescent="0.25">
      <c r="A25" s="3"/>
      <c r="B25" s="68"/>
      <c r="C25" s="68"/>
      <c r="D25" s="69"/>
      <c r="E25" s="69"/>
      <c r="F25" s="70"/>
    </row>
  </sheetData>
  <dataConsolidate/>
  <mergeCells count="8">
    <mergeCell ref="D4:G4"/>
    <mergeCell ref="A1:H1"/>
    <mergeCell ref="D5:E5"/>
    <mergeCell ref="J7:R7"/>
    <mergeCell ref="K8:M8"/>
    <mergeCell ref="L4:M4"/>
    <mergeCell ref="L5:N5"/>
    <mergeCell ref="D3:F3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7" zoomScale="70" zoomScaleNormal="70" zoomScaleSheetLayoutView="70" zoomScalePageLayoutView="50" workbookViewId="0">
      <selection activeCell="F17" sqref="F1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628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5" t="s">
        <v>353</v>
      </c>
      <c r="C7" s="180"/>
      <c r="D7" s="117"/>
      <c r="E7" s="180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3" t="s">
        <v>417</v>
      </c>
      <c r="C8" s="180"/>
      <c r="D8" s="117"/>
      <c r="E8" s="180"/>
      <c r="F8" s="36"/>
      <c r="G8" s="36"/>
      <c r="H8" s="42"/>
    </row>
    <row r="9" spans="1:18" ht="35.1" customHeight="1" x14ac:dyDescent="0.25">
      <c r="A9" s="32">
        <v>3</v>
      </c>
      <c r="B9" s="23" t="s">
        <v>286</v>
      </c>
      <c r="C9" s="181"/>
      <c r="D9" s="117"/>
      <c r="E9" s="180"/>
      <c r="F9" s="118"/>
      <c r="G9" s="118"/>
      <c r="H9" s="42"/>
    </row>
    <row r="10" spans="1:18" ht="35.1" customHeight="1" x14ac:dyDescent="0.25">
      <c r="A10" s="32">
        <v>4</v>
      </c>
      <c r="B10" s="8" t="s">
        <v>122</v>
      </c>
      <c r="C10" s="180"/>
      <c r="D10" s="117"/>
      <c r="E10" s="180"/>
      <c r="F10" s="36"/>
      <c r="G10" s="36"/>
      <c r="H10" s="42"/>
    </row>
    <row r="11" spans="1:18" ht="35.1" customHeight="1" x14ac:dyDescent="0.25">
      <c r="A11" s="32">
        <v>5</v>
      </c>
      <c r="B11" s="24" t="s">
        <v>795</v>
      </c>
      <c r="C11" s="180"/>
      <c r="D11" s="117"/>
      <c r="E11" s="180"/>
      <c r="F11" s="118"/>
      <c r="G11" s="118"/>
      <c r="H11" s="42"/>
    </row>
    <row r="12" spans="1:18" ht="35.1" customHeight="1" x14ac:dyDescent="0.25">
      <c r="A12" s="32">
        <v>6</v>
      </c>
      <c r="B12" s="24" t="s">
        <v>796</v>
      </c>
      <c r="C12" s="180"/>
      <c r="D12" s="117"/>
      <c r="E12" s="180"/>
      <c r="F12" s="36"/>
      <c r="G12" s="36"/>
      <c r="H12" s="42"/>
    </row>
    <row r="13" spans="1:18" ht="35.25" customHeight="1" x14ac:dyDescent="0.25">
      <c r="A13" s="43"/>
      <c r="B13" s="43" t="s">
        <v>491</v>
      </c>
      <c r="C13" s="43"/>
      <c r="D13" s="43"/>
      <c r="E13" s="76"/>
      <c r="F13" s="76"/>
      <c r="G13" s="76"/>
      <c r="H13" s="46"/>
    </row>
    <row r="14" spans="1:18" ht="35.25" customHeight="1" x14ac:dyDescent="0.25">
      <c r="A14" s="43"/>
      <c r="B14" s="43" t="s">
        <v>683</v>
      </c>
      <c r="C14" s="164">
        <f>SUM(C13*100/5)</f>
        <v>0</v>
      </c>
      <c r="D14" s="164">
        <f>SUM(D13*100/5)</f>
        <v>0</v>
      </c>
      <c r="E14" s="164">
        <f>SUM(E13*100/5)</f>
        <v>0</v>
      </c>
      <c r="F14" s="164">
        <f>SUM(F13*100/5)</f>
        <v>0</v>
      </c>
      <c r="G14" s="164">
        <f>SUM(G13*100/5)</f>
        <v>0</v>
      </c>
      <c r="H14" s="153"/>
    </row>
    <row r="15" spans="1:18" s="20" customFormat="1" ht="35.25" customHeight="1" x14ac:dyDescent="0.25">
      <c r="A15" s="5"/>
      <c r="B15" s="7"/>
      <c r="C15" s="6"/>
      <c r="D15" s="6"/>
      <c r="E15" s="28"/>
      <c r="F15" s="28"/>
      <c r="G15" s="28"/>
    </row>
    <row r="16" spans="1:18" s="20" customFormat="1" ht="35.25" customHeight="1" x14ac:dyDescent="0.25">
      <c r="A16" s="5"/>
      <c r="B16" s="7"/>
      <c r="C16" s="6"/>
      <c r="D16" s="6"/>
      <c r="E16" s="28"/>
      <c r="F16" s="28"/>
      <c r="G16" s="28"/>
    </row>
    <row r="17" spans="1:7" s="20" customFormat="1" ht="35.25" customHeight="1" x14ac:dyDescent="0.25">
      <c r="A17" s="5"/>
      <c r="B17" s="7"/>
      <c r="C17" s="6"/>
      <c r="D17" s="6"/>
      <c r="E17" s="28"/>
      <c r="F17" s="28"/>
      <c r="G17" s="28"/>
    </row>
    <row r="18" spans="1:7" ht="35.1" customHeight="1" x14ac:dyDescent="0.25">
      <c r="A18" s="3"/>
      <c r="C18" s="62" t="s">
        <v>676</v>
      </c>
      <c r="D18" s="62">
        <v>6</v>
      </c>
    </row>
    <row r="19" spans="1:7" ht="35.1" customHeight="1" x14ac:dyDescent="0.25">
      <c r="A19" s="3"/>
      <c r="C19" s="62" t="s">
        <v>574</v>
      </c>
      <c r="D19" s="62">
        <v>0</v>
      </c>
      <c r="E19" s="14"/>
      <c r="F19" s="14"/>
      <c r="G19" s="14"/>
    </row>
    <row r="20" spans="1:7" ht="35.1" customHeight="1" x14ac:dyDescent="0.25">
      <c r="A20" s="3"/>
      <c r="C20" s="62" t="s">
        <v>575</v>
      </c>
      <c r="D20" s="62">
        <v>0</v>
      </c>
      <c r="E20" s="14"/>
      <c r="F20" s="14"/>
      <c r="G20" s="14"/>
    </row>
    <row r="21" spans="1:7" ht="35.1" customHeight="1" x14ac:dyDescent="0.25">
      <c r="A21" s="3"/>
      <c r="C21" s="62" t="s">
        <v>675</v>
      </c>
      <c r="D21" s="62">
        <v>0</v>
      </c>
      <c r="E21" s="14"/>
      <c r="F21" s="14"/>
      <c r="G21" s="14"/>
    </row>
    <row r="22" spans="1:7" ht="35.1" customHeight="1" x14ac:dyDescent="0.25">
      <c r="A22" s="3"/>
      <c r="C22" s="41" t="s">
        <v>416</v>
      </c>
      <c r="D22" s="41">
        <f>SUM(D18:D21)</f>
        <v>6</v>
      </c>
      <c r="E22" s="14"/>
      <c r="F22" s="14"/>
      <c r="G22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629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670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3" t="s">
        <v>534</v>
      </c>
      <c r="C7" s="189"/>
      <c r="D7" s="35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3" t="s">
        <v>74</v>
      </c>
      <c r="C8" s="123"/>
      <c r="D8" s="39"/>
      <c r="E8" s="36"/>
      <c r="F8" s="78"/>
      <c r="G8" s="36"/>
      <c r="H8" s="58"/>
    </row>
    <row r="9" spans="1:18" ht="35.1" hidden="1" customHeight="1" x14ac:dyDescent="0.25">
      <c r="A9" s="32"/>
      <c r="B9" s="24"/>
      <c r="C9" s="117"/>
      <c r="D9" s="34"/>
      <c r="E9" s="36"/>
      <c r="F9" s="36"/>
      <c r="G9" s="36"/>
      <c r="H9" s="42"/>
    </row>
    <row r="10" spans="1:18" ht="35.1" customHeight="1" x14ac:dyDescent="0.25">
      <c r="A10" s="43"/>
      <c r="B10" s="43" t="s">
        <v>491</v>
      </c>
      <c r="C10" s="43"/>
      <c r="D10" s="43"/>
      <c r="E10" s="76"/>
      <c r="F10" s="76"/>
      <c r="G10" s="76"/>
      <c r="H10" s="46"/>
    </row>
    <row r="11" spans="1:18" ht="35.1" customHeight="1" x14ac:dyDescent="0.25">
      <c r="A11" s="43"/>
      <c r="B11" s="43" t="s">
        <v>683</v>
      </c>
      <c r="C11" s="164">
        <f>SUM(C10*100/2)</f>
        <v>0</v>
      </c>
      <c r="D11" s="164">
        <f>SUM(D10*100/2)</f>
        <v>0</v>
      </c>
      <c r="E11" s="164">
        <f>SUM(E10*100/2)</f>
        <v>0</v>
      </c>
      <c r="F11" s="164">
        <f>SUM(F10*100/2)</f>
        <v>0</v>
      </c>
      <c r="G11" s="164">
        <f>SUM(G10*100/2)</f>
        <v>0</v>
      </c>
      <c r="H11" s="153"/>
    </row>
    <row r="12" spans="1:18" s="20" customFormat="1" hidden="1" x14ac:dyDescent="0.25">
      <c r="A12" s="5"/>
      <c r="B12" s="7"/>
      <c r="C12" s="6"/>
      <c r="D12" s="6"/>
      <c r="E12" s="28"/>
      <c r="F12" s="28"/>
      <c r="G12" s="28"/>
    </row>
    <row r="13" spans="1:18" ht="26.25" customHeight="1" x14ac:dyDescent="0.25"/>
    <row r="14" spans="1:18" ht="35.1" customHeight="1" x14ac:dyDescent="0.25">
      <c r="A14" s="3"/>
      <c r="C14" s="62" t="s">
        <v>676</v>
      </c>
      <c r="D14" s="62">
        <v>2</v>
      </c>
    </row>
    <row r="15" spans="1:18" ht="35.1" customHeight="1" x14ac:dyDescent="0.25">
      <c r="A15" s="3"/>
      <c r="C15" s="62" t="s">
        <v>574</v>
      </c>
      <c r="D15" s="62">
        <v>0</v>
      </c>
    </row>
    <row r="16" spans="1:18" ht="35.1" customHeight="1" x14ac:dyDescent="0.25">
      <c r="A16" s="3"/>
      <c r="C16" s="62" t="s">
        <v>575</v>
      </c>
      <c r="D16" s="62">
        <v>0</v>
      </c>
    </row>
    <row r="17" spans="1:12" ht="35.1" customHeight="1" x14ac:dyDescent="0.25">
      <c r="A17" s="3"/>
      <c r="C17" s="62" t="s">
        <v>675</v>
      </c>
      <c r="D17" s="62">
        <v>0</v>
      </c>
    </row>
    <row r="18" spans="1:12" ht="35.1" customHeight="1" x14ac:dyDescent="0.25">
      <c r="A18" s="3"/>
      <c r="C18" s="41" t="s">
        <v>416</v>
      </c>
      <c r="D18" s="41">
        <f>SUM(D14:D17)</f>
        <v>2</v>
      </c>
    </row>
    <row r="19" spans="1:12" s="11" customFormat="1" x14ac:dyDescent="0.25">
      <c r="A19" s="3"/>
      <c r="C19" s="9"/>
      <c r="D19" s="9"/>
      <c r="E19" s="29"/>
      <c r="F19" s="29"/>
      <c r="G19" s="29"/>
      <c r="H19" s="14"/>
      <c r="I19" s="14"/>
      <c r="J19" s="14"/>
      <c r="K19" s="14"/>
      <c r="L19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zoomScale="70" zoomScaleNormal="70" zoomScaleSheetLayoutView="70" zoomScalePageLayoutView="50" workbookViewId="0">
      <selection activeCell="E20" sqref="E20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657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679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3" t="s">
        <v>541</v>
      </c>
      <c r="C7" s="236"/>
      <c r="D7" s="236"/>
      <c r="E7" s="79"/>
      <c r="F7" s="36"/>
      <c r="G7" s="36"/>
      <c r="H7" s="42"/>
    </row>
    <row r="8" spans="1:18" ht="35.1" customHeight="1" x14ac:dyDescent="0.25">
      <c r="A8" s="32">
        <v>2</v>
      </c>
      <c r="B8" s="33" t="s">
        <v>103</v>
      </c>
      <c r="C8" s="236"/>
      <c r="D8" s="236"/>
      <c r="E8" s="80"/>
      <c r="F8" s="36"/>
      <c r="G8" s="36"/>
      <c r="H8" s="42"/>
    </row>
    <row r="9" spans="1:18" ht="35.1" customHeight="1" x14ac:dyDescent="0.25">
      <c r="A9" s="32">
        <v>3</v>
      </c>
      <c r="B9" s="33" t="s">
        <v>290</v>
      </c>
      <c r="C9" s="236"/>
      <c r="D9" s="236"/>
      <c r="E9" s="80"/>
      <c r="F9" s="118"/>
      <c r="G9" s="118"/>
      <c r="H9" s="42"/>
    </row>
    <row r="10" spans="1:18" ht="35.1" customHeight="1" x14ac:dyDescent="0.25">
      <c r="A10" s="32">
        <v>4</v>
      </c>
      <c r="B10" s="33" t="s">
        <v>797</v>
      </c>
      <c r="C10" s="236"/>
      <c r="D10" s="236"/>
      <c r="E10" s="80"/>
      <c r="F10" s="118"/>
      <c r="G10" s="118"/>
      <c r="H10" s="42"/>
    </row>
    <row r="11" spans="1:18" ht="35.1" customHeight="1" x14ac:dyDescent="0.25">
      <c r="A11" s="32">
        <v>5</v>
      </c>
      <c r="B11" s="37" t="s">
        <v>310</v>
      </c>
      <c r="C11" s="236"/>
      <c r="D11" s="236"/>
      <c r="E11" s="80"/>
      <c r="F11" s="118"/>
      <c r="G11" s="118"/>
      <c r="H11" s="42"/>
    </row>
    <row r="12" spans="1:18" ht="35.1" customHeight="1" x14ac:dyDescent="0.25">
      <c r="A12" s="32">
        <v>6</v>
      </c>
      <c r="B12" s="33" t="s">
        <v>116</v>
      </c>
      <c r="C12" s="236"/>
      <c r="D12" s="236"/>
      <c r="E12" s="79"/>
      <c r="F12" s="36"/>
      <c r="G12" s="36"/>
      <c r="H12" s="42"/>
    </row>
    <row r="13" spans="1:18" ht="35.1" customHeight="1" x14ac:dyDescent="0.25">
      <c r="A13" s="32">
        <v>7</v>
      </c>
      <c r="B13" s="33" t="s">
        <v>798</v>
      </c>
      <c r="C13" s="236"/>
      <c r="D13" s="236"/>
      <c r="E13" s="79"/>
      <c r="F13" s="36"/>
      <c r="G13" s="36"/>
      <c r="H13" s="42"/>
    </row>
    <row r="14" spans="1:18" ht="35.1" customHeight="1" x14ac:dyDescent="0.25">
      <c r="A14" s="32">
        <v>8</v>
      </c>
      <c r="B14" s="33" t="s">
        <v>220</v>
      </c>
      <c r="C14" s="236"/>
      <c r="D14" s="236"/>
      <c r="E14" s="80"/>
      <c r="F14" s="36"/>
      <c r="G14" s="36"/>
      <c r="H14" s="42"/>
    </row>
    <row r="15" spans="1:18" ht="35.1" customHeight="1" x14ac:dyDescent="0.25">
      <c r="A15" s="32">
        <v>9</v>
      </c>
      <c r="B15" s="33" t="s">
        <v>799</v>
      </c>
      <c r="C15" s="236"/>
      <c r="D15" s="236"/>
      <c r="E15" s="80"/>
      <c r="F15" s="118"/>
      <c r="G15" s="118"/>
      <c r="H15" s="42"/>
    </row>
    <row r="16" spans="1:18" ht="35.1" customHeight="1" x14ac:dyDescent="0.25">
      <c r="A16" s="32">
        <v>10</v>
      </c>
      <c r="B16" s="33" t="s">
        <v>800</v>
      </c>
      <c r="C16" s="236"/>
      <c r="D16" s="236"/>
      <c r="E16" s="80"/>
      <c r="F16" s="36"/>
      <c r="G16" s="36"/>
      <c r="H16" s="42"/>
    </row>
    <row r="17" spans="1:12" ht="35.1" customHeight="1" x14ac:dyDescent="0.25">
      <c r="A17" s="32">
        <v>11</v>
      </c>
      <c r="B17" s="33" t="s">
        <v>157</v>
      </c>
      <c r="C17" s="236"/>
      <c r="D17" s="236"/>
      <c r="E17" s="79"/>
      <c r="F17" s="36"/>
      <c r="G17" s="36"/>
      <c r="H17" s="42"/>
    </row>
    <row r="18" spans="1:12" ht="35.1" customHeight="1" x14ac:dyDescent="0.25">
      <c r="A18" s="32">
        <v>12</v>
      </c>
      <c r="B18" s="37" t="s">
        <v>288</v>
      </c>
      <c r="C18" s="236"/>
      <c r="D18" s="236"/>
      <c r="E18" s="79"/>
      <c r="F18" s="36"/>
      <c r="G18" s="36"/>
      <c r="H18" s="42"/>
    </row>
    <row r="19" spans="1:12" ht="35.1" customHeight="1" x14ac:dyDescent="0.25">
      <c r="A19" s="32">
        <v>13</v>
      </c>
      <c r="B19" s="50" t="s">
        <v>289</v>
      </c>
      <c r="C19" s="236"/>
      <c r="D19" s="236"/>
      <c r="E19" s="80"/>
      <c r="F19" s="118"/>
      <c r="G19" s="118"/>
      <c r="H19" s="42"/>
    </row>
    <row r="20" spans="1:12" ht="35.1" customHeight="1" x14ac:dyDescent="0.25">
      <c r="A20" s="32">
        <v>14</v>
      </c>
      <c r="B20" s="50" t="s">
        <v>801</v>
      </c>
      <c r="C20" s="236"/>
      <c r="D20" s="236"/>
      <c r="E20" s="80"/>
      <c r="F20" s="118"/>
      <c r="G20" s="118"/>
      <c r="H20" s="42"/>
    </row>
    <row r="21" spans="1:12" ht="35.1" customHeight="1" x14ac:dyDescent="0.25">
      <c r="A21" s="32">
        <v>15</v>
      </c>
      <c r="B21" s="37" t="s">
        <v>802</v>
      </c>
      <c r="C21" s="236"/>
      <c r="D21" s="236"/>
      <c r="E21" s="79"/>
      <c r="F21" s="36"/>
      <c r="G21" s="36"/>
      <c r="H21" s="42"/>
    </row>
    <row r="22" spans="1:12" ht="35.1" customHeight="1" x14ac:dyDescent="0.25">
      <c r="A22" s="43"/>
      <c r="B22" s="43" t="s">
        <v>491</v>
      </c>
      <c r="C22" s="43"/>
      <c r="D22" s="43"/>
      <c r="E22" s="76"/>
      <c r="F22" s="45"/>
      <c r="G22" s="45"/>
      <c r="H22" s="46"/>
    </row>
    <row r="23" spans="1:12" ht="35.1" customHeight="1" x14ac:dyDescent="0.25">
      <c r="A23" s="43"/>
      <c r="B23" s="43" t="s">
        <v>683</v>
      </c>
      <c r="C23" s="164">
        <f>C22/15*100</f>
        <v>0</v>
      </c>
      <c r="D23" s="164">
        <f>D22/15*100</f>
        <v>0</v>
      </c>
      <c r="E23" s="164">
        <f>E22/15*100</f>
        <v>0</v>
      </c>
      <c r="F23" s="164">
        <f>F22/15*100</f>
        <v>0</v>
      </c>
      <c r="G23" s="164">
        <f>G22/15*100</f>
        <v>0</v>
      </c>
      <c r="H23" s="153"/>
    </row>
    <row r="24" spans="1:12" s="20" customFormat="1" hidden="1" x14ac:dyDescent="0.25">
      <c r="A24" s="5"/>
      <c r="B24" s="7"/>
      <c r="C24" s="6"/>
      <c r="D24" s="6"/>
      <c r="E24" s="28"/>
      <c r="F24" s="28"/>
      <c r="G24" s="28"/>
    </row>
    <row r="25" spans="1:12" s="20" customFormat="1" ht="45.75" customHeight="1" x14ac:dyDescent="0.25">
      <c r="A25" s="5"/>
      <c r="B25" s="11"/>
      <c r="C25" s="6"/>
      <c r="D25" s="6"/>
      <c r="E25" s="28"/>
      <c r="F25" s="28"/>
      <c r="G25" s="28"/>
    </row>
    <row r="26" spans="1:12" ht="35.1" customHeight="1" x14ac:dyDescent="0.25">
      <c r="A26" s="3"/>
      <c r="C26" s="62" t="s">
        <v>676</v>
      </c>
      <c r="D26" s="62">
        <v>15</v>
      </c>
    </row>
    <row r="27" spans="1:12" ht="35.1" customHeight="1" x14ac:dyDescent="0.25">
      <c r="A27" s="3"/>
      <c r="C27" s="62" t="s">
        <v>574</v>
      </c>
      <c r="D27" s="62">
        <v>0</v>
      </c>
    </row>
    <row r="28" spans="1:12" ht="35.1" customHeight="1" x14ac:dyDescent="0.25">
      <c r="A28" s="3"/>
      <c r="C28" s="62" t="s">
        <v>575</v>
      </c>
      <c r="D28" s="62">
        <v>0</v>
      </c>
    </row>
    <row r="29" spans="1:12" ht="35.1" customHeight="1" x14ac:dyDescent="0.25">
      <c r="A29" s="3"/>
      <c r="C29" s="62" t="s">
        <v>675</v>
      </c>
      <c r="D29" s="62">
        <v>0</v>
      </c>
    </row>
    <row r="30" spans="1:12" ht="35.1" customHeight="1" x14ac:dyDescent="0.25">
      <c r="A30" s="3"/>
      <c r="C30" s="41" t="s">
        <v>416</v>
      </c>
      <c r="D30" s="41">
        <f>SUM(D26:D29)</f>
        <v>15</v>
      </c>
    </row>
    <row r="31" spans="1:12" s="11" customFormat="1" x14ac:dyDescent="0.25">
      <c r="A31" s="3"/>
      <c r="C31" s="9"/>
      <c r="D31" s="9"/>
      <c r="E31" s="29"/>
      <c r="F31" s="29"/>
      <c r="G31" s="29"/>
      <c r="H31" s="14"/>
      <c r="I31" s="14"/>
      <c r="J31" s="14"/>
      <c r="K31" s="14"/>
      <c r="L31" s="14"/>
    </row>
    <row r="32" spans="1:12" s="11" customFormat="1" x14ac:dyDescent="0.25">
      <c r="A32" s="3"/>
      <c r="C32" s="9"/>
      <c r="D32" s="9"/>
      <c r="E32" s="29"/>
      <c r="F32" s="29"/>
      <c r="G32" s="29"/>
      <c r="H32" s="14"/>
      <c r="I32" s="14"/>
      <c r="J32" s="14"/>
      <c r="K32" s="14"/>
      <c r="L32" s="14"/>
    </row>
  </sheetData>
  <dataConsolidate/>
  <mergeCells count="7">
    <mergeCell ref="J6:R6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31" zoomScale="70" zoomScaleNormal="70" zoomScaleSheetLayoutView="70" zoomScalePageLayoutView="50" workbookViewId="0">
      <selection activeCell="B41" sqref="B41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658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376</v>
      </c>
      <c r="C7" s="100"/>
      <c r="D7" s="101"/>
      <c r="E7" s="102"/>
      <c r="F7" s="118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377</v>
      </c>
      <c r="C8" s="100"/>
      <c r="D8" s="100"/>
      <c r="E8" s="118"/>
      <c r="F8" s="118"/>
      <c r="G8" s="36"/>
      <c r="H8" s="42"/>
    </row>
    <row r="9" spans="1:18" ht="35.1" customHeight="1" x14ac:dyDescent="0.25">
      <c r="A9" s="32">
        <v>3</v>
      </c>
      <c r="B9" s="33" t="s">
        <v>267</v>
      </c>
      <c r="C9" s="100"/>
      <c r="D9" s="100"/>
      <c r="E9" s="100"/>
      <c r="F9" s="118"/>
      <c r="G9" s="36"/>
      <c r="H9" s="42"/>
    </row>
    <row r="10" spans="1:18" ht="35.1" customHeight="1" x14ac:dyDescent="0.25">
      <c r="A10" s="32">
        <v>4</v>
      </c>
      <c r="B10" s="33" t="s">
        <v>268</v>
      </c>
      <c r="C10" s="100"/>
      <c r="D10" s="100"/>
      <c r="E10" s="118"/>
      <c r="F10" s="118"/>
      <c r="G10" s="36"/>
      <c r="H10" s="42"/>
    </row>
    <row r="11" spans="1:18" ht="35.1" customHeight="1" x14ac:dyDescent="0.25">
      <c r="A11" s="32">
        <v>5</v>
      </c>
      <c r="B11" s="33" t="s">
        <v>270</v>
      </c>
      <c r="C11" s="100"/>
      <c r="D11" s="102"/>
      <c r="E11" s="100"/>
      <c r="F11" s="100"/>
      <c r="G11" s="36"/>
      <c r="H11" s="42"/>
    </row>
    <row r="12" spans="1:18" ht="35.1" customHeight="1" x14ac:dyDescent="0.25">
      <c r="A12" s="32">
        <v>6</v>
      </c>
      <c r="B12" s="33" t="s">
        <v>269</v>
      </c>
      <c r="C12" s="100"/>
      <c r="D12" s="100"/>
      <c r="E12" s="118"/>
      <c r="F12" s="118"/>
      <c r="G12" s="36"/>
      <c r="H12" s="42"/>
      <c r="J12" s="281"/>
      <c r="K12" s="281"/>
      <c r="L12" s="281"/>
    </row>
    <row r="13" spans="1:18" ht="35.1" customHeight="1" x14ac:dyDescent="0.25">
      <c r="A13" s="32">
        <v>7</v>
      </c>
      <c r="B13" s="33" t="s">
        <v>271</v>
      </c>
      <c r="C13" s="100"/>
      <c r="D13" s="100"/>
      <c r="E13" s="118"/>
      <c r="F13" s="118"/>
      <c r="G13" s="36"/>
      <c r="H13" s="42"/>
    </row>
    <row r="14" spans="1:18" ht="35.1" customHeight="1" x14ac:dyDescent="0.25">
      <c r="A14" s="32">
        <v>8</v>
      </c>
      <c r="B14" s="37" t="s">
        <v>272</v>
      </c>
      <c r="C14" s="103"/>
      <c r="D14" s="100"/>
      <c r="E14" s="118"/>
      <c r="F14" s="104"/>
      <c r="G14" s="36"/>
      <c r="H14" s="42"/>
    </row>
    <row r="15" spans="1:18" ht="35.1" customHeight="1" x14ac:dyDescent="0.25">
      <c r="A15" s="32">
        <v>9</v>
      </c>
      <c r="B15" s="33" t="s">
        <v>378</v>
      </c>
      <c r="C15" s="100"/>
      <c r="D15" s="100"/>
      <c r="E15" s="118"/>
      <c r="F15" s="118"/>
      <c r="G15" s="36"/>
      <c r="H15" s="42"/>
    </row>
    <row r="16" spans="1:18" ht="35.1" customHeight="1" x14ac:dyDescent="0.25">
      <c r="A16" s="32">
        <v>10</v>
      </c>
      <c r="B16" s="33" t="s">
        <v>273</v>
      </c>
      <c r="C16" s="100"/>
      <c r="D16" s="100"/>
      <c r="E16" s="104"/>
      <c r="F16" s="104"/>
      <c r="G16" s="36"/>
      <c r="H16" s="42"/>
    </row>
    <row r="17" spans="1:8" ht="35.1" customHeight="1" x14ac:dyDescent="0.25">
      <c r="A17" s="32">
        <v>11</v>
      </c>
      <c r="B17" s="33" t="s">
        <v>274</v>
      </c>
      <c r="C17" s="103"/>
      <c r="D17" s="100"/>
      <c r="E17" s="118"/>
      <c r="F17" s="118"/>
      <c r="G17" s="36"/>
      <c r="H17" s="42"/>
    </row>
    <row r="18" spans="1:8" ht="35.1" customHeight="1" x14ac:dyDescent="0.25">
      <c r="A18" s="32">
        <v>12</v>
      </c>
      <c r="B18" s="49" t="s">
        <v>275</v>
      </c>
      <c r="C18" s="100"/>
      <c r="D18" s="102"/>
      <c r="E18" s="118"/>
      <c r="F18" s="104"/>
      <c r="G18" s="36"/>
      <c r="H18" s="42"/>
    </row>
    <row r="19" spans="1:8" ht="35.1" customHeight="1" x14ac:dyDescent="0.25">
      <c r="A19" s="32">
        <v>13</v>
      </c>
      <c r="B19" s="33" t="s">
        <v>84</v>
      </c>
      <c r="C19" s="100"/>
      <c r="D19" s="100"/>
      <c r="E19" s="118"/>
      <c r="F19" s="118"/>
      <c r="G19" s="36"/>
      <c r="H19" s="42"/>
    </row>
    <row r="20" spans="1:8" ht="35.1" customHeight="1" x14ac:dyDescent="0.25">
      <c r="A20" s="32">
        <v>14</v>
      </c>
      <c r="B20" s="33" t="s">
        <v>379</v>
      </c>
      <c r="C20" s="100"/>
      <c r="D20" s="100"/>
      <c r="E20" s="118"/>
      <c r="F20" s="118"/>
      <c r="G20" s="36"/>
      <c r="H20" s="42"/>
    </row>
    <row r="21" spans="1:8" ht="35.1" customHeight="1" x14ac:dyDescent="0.25">
      <c r="A21" s="32">
        <v>15</v>
      </c>
      <c r="B21" s="33" t="s">
        <v>276</v>
      </c>
      <c r="C21" s="100"/>
      <c r="D21" s="100"/>
      <c r="E21" s="100"/>
      <c r="F21" s="118"/>
      <c r="G21" s="36"/>
      <c r="H21" s="42"/>
    </row>
    <row r="22" spans="1:8" ht="35.1" customHeight="1" x14ac:dyDescent="0.25">
      <c r="A22" s="32">
        <v>16</v>
      </c>
      <c r="B22" s="37" t="s">
        <v>137</v>
      </c>
      <c r="C22" s="100"/>
      <c r="D22" s="100"/>
      <c r="E22" s="100"/>
      <c r="F22" s="118"/>
      <c r="G22" s="36"/>
      <c r="H22" s="42"/>
    </row>
    <row r="23" spans="1:8" ht="35.1" customHeight="1" x14ac:dyDescent="0.25">
      <c r="A23" s="32">
        <v>17</v>
      </c>
      <c r="B23" s="33" t="s">
        <v>85</v>
      </c>
      <c r="C23" s="100"/>
      <c r="D23" s="100"/>
      <c r="E23" s="102"/>
      <c r="F23" s="118"/>
      <c r="G23" s="36"/>
      <c r="H23" s="42"/>
    </row>
    <row r="24" spans="1:8" ht="35.1" customHeight="1" x14ac:dyDescent="0.25">
      <c r="A24" s="32">
        <v>18</v>
      </c>
      <c r="B24" s="33" t="s">
        <v>277</v>
      </c>
      <c r="C24" s="100"/>
      <c r="D24" s="102"/>
      <c r="E24" s="102"/>
      <c r="F24" s="118"/>
      <c r="G24" s="36"/>
      <c r="H24" s="42"/>
    </row>
    <row r="25" spans="1:8" ht="35.1" customHeight="1" x14ac:dyDescent="0.25">
      <c r="A25" s="32">
        <v>19</v>
      </c>
      <c r="B25" s="33" t="s">
        <v>803</v>
      </c>
      <c r="C25" s="100"/>
      <c r="D25" s="100"/>
      <c r="E25" s="118"/>
      <c r="F25" s="118"/>
      <c r="G25" s="36"/>
      <c r="H25" s="42"/>
    </row>
    <row r="26" spans="1:8" ht="35.1" customHeight="1" x14ac:dyDescent="0.25">
      <c r="A26" s="32">
        <v>20</v>
      </c>
      <c r="B26" s="37" t="s">
        <v>804</v>
      </c>
      <c r="C26" s="100"/>
      <c r="D26" s="100"/>
      <c r="E26" s="118"/>
      <c r="F26" s="118"/>
      <c r="G26" s="118"/>
      <c r="H26" s="42"/>
    </row>
    <row r="27" spans="1:8" ht="35.1" customHeight="1" x14ac:dyDescent="0.25">
      <c r="A27" s="32">
        <v>21</v>
      </c>
      <c r="B27" s="33" t="s">
        <v>805</v>
      </c>
      <c r="C27" s="100"/>
      <c r="D27" s="100"/>
      <c r="E27" s="118"/>
      <c r="F27" s="118"/>
      <c r="G27" s="118"/>
      <c r="H27" s="42"/>
    </row>
    <row r="28" spans="1:8" ht="35.1" customHeight="1" x14ac:dyDescent="0.25">
      <c r="A28" s="32">
        <v>22</v>
      </c>
      <c r="B28" s="33" t="s">
        <v>806</v>
      </c>
      <c r="C28" s="100"/>
      <c r="D28" s="100"/>
      <c r="E28" s="118"/>
      <c r="F28" s="118"/>
      <c r="G28" s="118"/>
      <c r="H28" s="42"/>
    </row>
    <row r="29" spans="1:8" ht="35.1" customHeight="1" x14ac:dyDescent="0.25">
      <c r="A29" s="32">
        <v>23</v>
      </c>
      <c r="B29" s="33" t="s">
        <v>807</v>
      </c>
      <c r="C29" s="100"/>
      <c r="D29" s="100"/>
      <c r="E29" s="118"/>
      <c r="F29" s="118"/>
      <c r="G29" s="118"/>
      <c r="H29" s="42"/>
    </row>
    <row r="30" spans="1:8" ht="35.1" customHeight="1" x14ac:dyDescent="0.25">
      <c r="A30" s="32">
        <v>24</v>
      </c>
      <c r="B30" s="33" t="s">
        <v>565</v>
      </c>
      <c r="C30" s="100"/>
      <c r="D30" s="100"/>
      <c r="E30" s="118"/>
      <c r="F30" s="118"/>
      <c r="G30" s="118"/>
      <c r="H30" s="42"/>
    </row>
    <row r="31" spans="1:8" ht="35.1" customHeight="1" x14ac:dyDescent="0.25">
      <c r="A31" s="32">
        <v>25</v>
      </c>
      <c r="B31" s="33" t="s">
        <v>808</v>
      </c>
      <c r="C31" s="100"/>
      <c r="D31" s="100"/>
      <c r="E31" s="118"/>
      <c r="F31" s="118"/>
      <c r="G31" s="118"/>
      <c r="H31" s="42"/>
    </row>
    <row r="32" spans="1:8" ht="35.1" customHeight="1" x14ac:dyDescent="0.25">
      <c r="A32" s="32">
        <v>26</v>
      </c>
      <c r="B32" s="37" t="s">
        <v>297</v>
      </c>
      <c r="C32" s="100"/>
      <c r="D32" s="102"/>
      <c r="E32" s="118"/>
      <c r="F32" s="118"/>
      <c r="G32" s="36"/>
      <c r="H32" s="42"/>
    </row>
    <row r="33" spans="1:12" ht="35.1" customHeight="1" x14ac:dyDescent="0.25">
      <c r="A33" s="43"/>
      <c r="B33" s="43" t="s">
        <v>491</v>
      </c>
      <c r="C33" s="76"/>
      <c r="D33" s="76"/>
      <c r="E33" s="76"/>
      <c r="F33" s="76"/>
      <c r="G33" s="76"/>
      <c r="H33" s="46"/>
    </row>
    <row r="34" spans="1:12" ht="35.1" customHeight="1" x14ac:dyDescent="0.25">
      <c r="A34" s="43"/>
      <c r="B34" s="43" t="s">
        <v>683</v>
      </c>
      <c r="C34" s="164">
        <f>SUM(C33*100/25)</f>
        <v>0</v>
      </c>
      <c r="D34" s="164">
        <f>SUM(D33*100/25)</f>
        <v>0</v>
      </c>
      <c r="E34" s="164">
        <f>SUM(E33*100/25)</f>
        <v>0</v>
      </c>
      <c r="F34" s="164">
        <f>SUM(F33*100/25)</f>
        <v>0</v>
      </c>
      <c r="G34" s="164">
        <f>SUM(G33*100/25)</f>
        <v>0</v>
      </c>
      <c r="H34" s="153"/>
    </row>
    <row r="35" spans="1:12" ht="28.5" customHeight="1" x14ac:dyDescent="0.25">
      <c r="A35" s="21"/>
      <c r="B35" s="22"/>
      <c r="C35" s="17"/>
      <c r="D35" s="18"/>
      <c r="E35" s="27"/>
      <c r="F35" s="27"/>
      <c r="G35" s="27"/>
    </row>
    <row r="36" spans="1:12" s="20" customFormat="1" hidden="1" x14ac:dyDescent="0.25">
      <c r="A36" s="5"/>
      <c r="B36" s="7"/>
      <c r="C36" s="6"/>
      <c r="D36" s="6"/>
      <c r="E36" s="28"/>
      <c r="F36" s="28"/>
      <c r="G36" s="28"/>
    </row>
    <row r="37" spans="1:12" ht="10.95" customHeight="1" x14ac:dyDescent="0.25">
      <c r="A37" s="15"/>
      <c r="B37" s="19"/>
      <c r="C37" s="18"/>
      <c r="D37" s="18"/>
      <c r="E37" s="27"/>
      <c r="F37" s="27"/>
      <c r="G37" s="27"/>
    </row>
    <row r="38" spans="1:12" ht="35.1" customHeight="1" x14ac:dyDescent="0.25">
      <c r="A38" s="3"/>
      <c r="C38" s="62" t="s">
        <v>676</v>
      </c>
      <c r="D38" s="62">
        <v>26</v>
      </c>
    </row>
    <row r="39" spans="1:12" ht="35.1" customHeight="1" x14ac:dyDescent="0.25">
      <c r="A39" s="3"/>
      <c r="C39" s="62" t="s">
        <v>574</v>
      </c>
      <c r="D39" s="62">
        <v>0</v>
      </c>
    </row>
    <row r="40" spans="1:12" ht="35.1" customHeight="1" x14ac:dyDescent="0.25">
      <c r="A40" s="3"/>
      <c r="C40" s="62" t="s">
        <v>575</v>
      </c>
      <c r="D40" s="62">
        <v>0</v>
      </c>
    </row>
    <row r="41" spans="1:12" ht="35.1" customHeight="1" x14ac:dyDescent="0.25">
      <c r="A41" s="3"/>
      <c r="C41" s="62" t="s">
        <v>675</v>
      </c>
      <c r="D41" s="62">
        <v>0</v>
      </c>
    </row>
    <row r="42" spans="1:12" ht="35.1" customHeight="1" x14ac:dyDescent="0.25">
      <c r="A42" s="3"/>
      <c r="C42" s="41" t="s">
        <v>416</v>
      </c>
      <c r="D42" s="41">
        <f>SUM(D38:D41)</f>
        <v>26</v>
      </c>
    </row>
    <row r="43" spans="1:12" s="11" customFormat="1" x14ac:dyDescent="0.25">
      <c r="A43" s="3"/>
      <c r="C43" s="9"/>
      <c r="D43" s="9"/>
      <c r="E43" s="29"/>
      <c r="F43" s="29"/>
      <c r="G43" s="29"/>
      <c r="H43" s="14"/>
      <c r="I43" s="14"/>
      <c r="J43" s="14"/>
      <c r="K43" s="14"/>
      <c r="L43" s="14"/>
    </row>
    <row r="44" spans="1:12" s="11" customFormat="1" x14ac:dyDescent="0.25">
      <c r="A44" s="3"/>
      <c r="C44" s="9"/>
      <c r="D44" s="9"/>
      <c r="E44" s="29"/>
      <c r="F44" s="29"/>
      <c r="G44" s="29"/>
      <c r="H44" s="14"/>
      <c r="I44" s="14"/>
      <c r="J44" s="14"/>
      <c r="K44" s="14"/>
      <c r="L44" s="14"/>
    </row>
  </sheetData>
  <dataConsolidate/>
  <mergeCells count="9">
    <mergeCell ref="J12:L12"/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5"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630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668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685</v>
      </c>
      <c r="C7" s="77"/>
      <c r="D7" s="123"/>
      <c r="E7" s="118"/>
      <c r="F7" s="118"/>
      <c r="G7" s="118"/>
      <c r="H7" s="42"/>
      <c r="J7" s="134"/>
      <c r="K7" s="281"/>
      <c r="L7" s="281"/>
      <c r="M7" s="281"/>
      <c r="N7" s="134"/>
      <c r="O7" s="134"/>
      <c r="P7" s="134"/>
      <c r="Q7" s="134"/>
      <c r="R7" s="134"/>
    </row>
    <row r="8" spans="1:18" ht="35.1" customHeight="1" x14ac:dyDescent="0.25">
      <c r="A8" s="32">
        <v>2</v>
      </c>
      <c r="B8" s="24" t="s">
        <v>518</v>
      </c>
      <c r="C8" s="77"/>
      <c r="D8" s="123"/>
      <c r="E8" s="118"/>
      <c r="F8" s="118"/>
      <c r="G8" s="118"/>
      <c r="H8" s="42"/>
      <c r="J8" s="31"/>
      <c r="K8" s="281"/>
      <c r="L8" s="281"/>
      <c r="M8" s="281"/>
      <c r="N8" s="31"/>
      <c r="O8" s="31"/>
      <c r="P8" s="31"/>
      <c r="Q8" s="31"/>
      <c r="R8" s="31"/>
    </row>
    <row r="9" spans="1:18" ht="35.1" customHeight="1" x14ac:dyDescent="0.25">
      <c r="A9" s="32">
        <v>3</v>
      </c>
      <c r="B9" s="24" t="s">
        <v>16</v>
      </c>
      <c r="C9" s="77"/>
      <c r="D9" s="123"/>
      <c r="E9" s="118"/>
      <c r="F9" s="118"/>
      <c r="G9" s="118"/>
      <c r="H9" s="42"/>
      <c r="J9" s="134"/>
      <c r="K9" s="133"/>
      <c r="L9" s="133"/>
      <c r="M9" s="133"/>
      <c r="N9" s="134"/>
      <c r="O9" s="134"/>
      <c r="P9" s="134"/>
      <c r="Q9" s="134"/>
      <c r="R9" s="134"/>
    </row>
    <row r="10" spans="1:18" ht="35.1" customHeight="1" x14ac:dyDescent="0.25">
      <c r="A10" s="32">
        <v>4</v>
      </c>
      <c r="B10" s="24" t="s">
        <v>320</v>
      </c>
      <c r="C10" s="77"/>
      <c r="D10" s="117"/>
      <c r="E10" s="118"/>
      <c r="F10" s="118"/>
      <c r="G10" s="118"/>
      <c r="H10" s="42"/>
      <c r="J10" s="134"/>
      <c r="K10" s="133"/>
      <c r="L10" s="133"/>
      <c r="M10" s="133"/>
      <c r="N10" s="134"/>
      <c r="O10" s="134"/>
      <c r="P10" s="134"/>
      <c r="Q10" s="134"/>
      <c r="R10" s="134"/>
    </row>
    <row r="11" spans="1:18" ht="35.1" customHeight="1" x14ac:dyDescent="0.25">
      <c r="A11" s="43"/>
      <c r="B11" s="43" t="s">
        <v>491</v>
      </c>
      <c r="C11" s="43"/>
      <c r="D11" s="43"/>
      <c r="E11" s="76"/>
      <c r="F11" s="76"/>
      <c r="G11" s="76"/>
      <c r="H11" s="46"/>
    </row>
    <row r="12" spans="1:18" ht="35.1" customHeight="1" x14ac:dyDescent="0.25">
      <c r="A12" s="43"/>
      <c r="B12" s="43" t="s">
        <v>683</v>
      </c>
      <c r="C12" s="164">
        <f>SUM(C11*100/4)</f>
        <v>0</v>
      </c>
      <c r="D12" s="164">
        <f>SUM(D11*100/4)</f>
        <v>0</v>
      </c>
      <c r="E12" s="164">
        <f>SUM(E11*100/4)</f>
        <v>0</v>
      </c>
      <c r="F12" s="164">
        <f>SUM(F11*100/4)</f>
        <v>0</v>
      </c>
      <c r="G12" s="164">
        <f>SUM(G11*100/4)</f>
        <v>0</v>
      </c>
      <c r="H12" s="153"/>
    </row>
    <row r="13" spans="1:18" s="20" customFormat="1" hidden="1" x14ac:dyDescent="0.25">
      <c r="A13" s="5"/>
      <c r="B13" s="7"/>
      <c r="C13" s="6"/>
      <c r="D13" s="6"/>
      <c r="E13" s="28"/>
      <c r="F13" s="28"/>
      <c r="G13" s="28"/>
    </row>
    <row r="14" spans="1:18" s="20" customFormat="1" ht="42.75" customHeight="1" x14ac:dyDescent="0.25">
      <c r="A14" s="5"/>
      <c r="B14" s="7"/>
      <c r="C14" s="6"/>
      <c r="D14" s="6"/>
      <c r="E14" s="28"/>
      <c r="F14" s="28"/>
      <c r="G14" s="28"/>
    </row>
    <row r="15" spans="1:18" ht="35.1" customHeight="1" x14ac:dyDescent="0.25">
      <c r="A15" s="3"/>
      <c r="C15" s="62" t="s">
        <v>676</v>
      </c>
      <c r="D15" s="62">
        <v>4</v>
      </c>
    </row>
    <row r="16" spans="1:18" ht="35.1" customHeight="1" x14ac:dyDescent="0.25">
      <c r="A16" s="3"/>
      <c r="C16" s="62" t="s">
        <v>574</v>
      </c>
      <c r="D16" s="62">
        <v>0</v>
      </c>
    </row>
    <row r="17" spans="1:12" ht="35.1" customHeight="1" x14ac:dyDescent="0.25">
      <c r="A17" s="3"/>
      <c r="C17" s="62" t="s">
        <v>575</v>
      </c>
      <c r="D17" s="62">
        <v>0</v>
      </c>
    </row>
    <row r="18" spans="1:12" ht="35.1" customHeight="1" x14ac:dyDescent="0.25">
      <c r="A18" s="3"/>
      <c r="C18" s="62" t="s">
        <v>675</v>
      </c>
      <c r="D18" s="62">
        <v>0</v>
      </c>
    </row>
    <row r="19" spans="1:12" ht="35.1" customHeight="1" x14ac:dyDescent="0.25">
      <c r="A19" s="3"/>
      <c r="C19" s="41" t="s">
        <v>416</v>
      </c>
      <c r="D19" s="41">
        <f>SUM(D15:D18)</f>
        <v>4</v>
      </c>
    </row>
    <row r="20" spans="1:12" s="11" customFormat="1" x14ac:dyDescent="0.25">
      <c r="A20" s="3"/>
      <c r="C20" s="9"/>
      <c r="D20" s="9"/>
      <c r="E20" s="29"/>
      <c r="F20" s="29"/>
      <c r="G20" s="29"/>
      <c r="H20" s="14"/>
      <c r="I20" s="14"/>
      <c r="J20" s="14"/>
      <c r="K20" s="14"/>
      <c r="L20" s="14"/>
    </row>
    <row r="21" spans="1:12" s="11" customFormat="1" x14ac:dyDescent="0.25">
      <c r="A21" s="3"/>
      <c r="C21" s="9"/>
      <c r="D21" s="9"/>
      <c r="E21" s="29"/>
      <c r="F21" s="29"/>
      <c r="G21" s="29"/>
      <c r="H21" s="14"/>
      <c r="I21" s="14"/>
      <c r="J21" s="14"/>
      <c r="K21" s="14"/>
      <c r="L21" s="14"/>
    </row>
  </sheetData>
  <dataConsolidate/>
  <mergeCells count="9">
    <mergeCell ref="J6:R6"/>
    <mergeCell ref="K8:M8"/>
    <mergeCell ref="A1:H1"/>
    <mergeCell ref="D2:F2"/>
    <mergeCell ref="D3:G3"/>
    <mergeCell ref="L3:M3"/>
    <mergeCell ref="D4:E4"/>
    <mergeCell ref="L4:N4"/>
    <mergeCell ref="K7:M7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7" zoomScale="70" zoomScaleNormal="70" zoomScaleSheetLayoutView="70" zoomScalePageLayoutView="50" workbookViewId="0">
      <selection activeCell="B49" sqref="B49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632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809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374</v>
      </c>
      <c r="C7" s="190"/>
      <c r="D7" s="191"/>
      <c r="E7" s="192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59</v>
      </c>
      <c r="C8" s="193"/>
      <c r="D8" s="191"/>
      <c r="E8" s="194"/>
      <c r="F8" s="36"/>
      <c r="G8" s="36"/>
      <c r="H8" s="42"/>
    </row>
    <row r="9" spans="1:18" ht="35.1" customHeight="1" x14ac:dyDescent="0.25">
      <c r="A9" s="32">
        <v>3</v>
      </c>
      <c r="B9" s="10" t="s">
        <v>235</v>
      </c>
      <c r="C9" s="195"/>
      <c r="D9" s="196"/>
      <c r="E9" s="192"/>
      <c r="F9" s="36"/>
      <c r="G9" s="36"/>
      <c r="H9" s="42"/>
      <c r="O9" s="16"/>
    </row>
    <row r="10" spans="1:18" ht="35.1" customHeight="1" x14ac:dyDescent="0.25">
      <c r="A10" s="32">
        <v>4</v>
      </c>
      <c r="B10" s="33" t="s">
        <v>453</v>
      </c>
      <c r="C10" s="193"/>
      <c r="D10" s="191"/>
      <c r="E10" s="192"/>
      <c r="F10" s="36"/>
      <c r="G10" s="36"/>
      <c r="H10" s="42"/>
    </row>
    <row r="11" spans="1:18" ht="35.1" customHeight="1" x14ac:dyDescent="0.25">
      <c r="A11" s="32">
        <v>5</v>
      </c>
      <c r="B11" s="33" t="s">
        <v>233</v>
      </c>
      <c r="C11" s="193"/>
      <c r="D11" s="191"/>
      <c r="E11" s="192"/>
      <c r="F11" s="36"/>
      <c r="G11" s="36"/>
      <c r="H11" s="42"/>
    </row>
    <row r="12" spans="1:18" ht="35.1" customHeight="1" x14ac:dyDescent="0.25">
      <c r="A12" s="32">
        <v>6</v>
      </c>
      <c r="B12" s="33" t="s">
        <v>78</v>
      </c>
      <c r="C12" s="193"/>
      <c r="D12" s="191"/>
      <c r="E12" s="192"/>
      <c r="F12" s="36"/>
      <c r="G12" s="36"/>
      <c r="H12" s="42"/>
    </row>
    <row r="13" spans="1:18" ht="35.1" customHeight="1" x14ac:dyDescent="0.25">
      <c r="A13" s="32">
        <v>7</v>
      </c>
      <c r="B13" s="33" t="s">
        <v>238</v>
      </c>
      <c r="C13" s="193"/>
      <c r="D13" s="191"/>
      <c r="E13" s="194"/>
      <c r="F13" s="36"/>
      <c r="G13" s="36"/>
      <c r="H13" s="42"/>
    </row>
    <row r="14" spans="1:18" ht="35.1" customHeight="1" x14ac:dyDescent="0.25">
      <c r="A14" s="32">
        <v>8</v>
      </c>
      <c r="B14" s="37" t="s">
        <v>226</v>
      </c>
      <c r="C14" s="193"/>
      <c r="D14" s="191"/>
      <c r="E14" s="192"/>
      <c r="F14" s="36"/>
      <c r="G14" s="36"/>
      <c r="H14" s="42"/>
    </row>
    <row r="15" spans="1:18" ht="35.1" customHeight="1" x14ac:dyDescent="0.25">
      <c r="A15" s="32">
        <v>9</v>
      </c>
      <c r="B15" s="33" t="s">
        <v>20</v>
      </c>
      <c r="C15" s="193"/>
      <c r="D15" s="191"/>
      <c r="E15" s="192"/>
      <c r="F15" s="36"/>
      <c r="G15" s="36"/>
      <c r="H15" s="42"/>
    </row>
    <row r="16" spans="1:18" ht="35.1" customHeight="1" x14ac:dyDescent="0.25">
      <c r="A16" s="32">
        <v>10</v>
      </c>
      <c r="B16" s="33" t="s">
        <v>177</v>
      </c>
      <c r="C16" s="193"/>
      <c r="D16" s="191"/>
      <c r="E16" s="192"/>
      <c r="F16" s="36"/>
      <c r="G16" s="36"/>
      <c r="H16" s="42"/>
    </row>
    <row r="17" spans="1:12" ht="35.1" customHeight="1" x14ac:dyDescent="0.25">
      <c r="A17" s="32">
        <v>11</v>
      </c>
      <c r="B17" s="37" t="s">
        <v>234</v>
      </c>
      <c r="C17" s="193"/>
      <c r="D17" s="191"/>
      <c r="E17" s="192"/>
      <c r="F17" s="36"/>
      <c r="G17" s="36"/>
      <c r="H17" s="42"/>
    </row>
    <row r="18" spans="1:12" ht="35.1" customHeight="1" x14ac:dyDescent="0.25">
      <c r="A18" s="32">
        <v>12</v>
      </c>
      <c r="B18" s="33" t="s">
        <v>372</v>
      </c>
      <c r="C18" s="193"/>
      <c r="D18" s="191"/>
      <c r="E18" s="194"/>
      <c r="F18" s="36"/>
      <c r="G18" s="36"/>
      <c r="H18" s="42"/>
    </row>
    <row r="19" spans="1:12" ht="35.1" customHeight="1" x14ac:dyDescent="0.25">
      <c r="A19" s="43"/>
      <c r="B19" s="43" t="s">
        <v>491</v>
      </c>
      <c r="C19" s="212"/>
      <c r="D19" s="212"/>
      <c r="E19" s="197"/>
      <c r="F19" s="76"/>
      <c r="G19" s="76"/>
      <c r="H19" s="46"/>
    </row>
    <row r="20" spans="1:12" ht="35.1" customHeight="1" x14ac:dyDescent="0.25">
      <c r="A20" s="43"/>
      <c r="B20" s="43" t="s">
        <v>683</v>
      </c>
      <c r="C20" s="213">
        <f>SUM(C19*100/13)</f>
        <v>0</v>
      </c>
      <c r="D20" s="213">
        <f>SUM(D19*100/13)</f>
        <v>0</v>
      </c>
      <c r="E20" s="213">
        <f>SUM(E19*100/13)</f>
        <v>0</v>
      </c>
      <c r="F20" s="213">
        <f>SUM(F19*100/13)</f>
        <v>0</v>
      </c>
      <c r="G20" s="213">
        <f>SUM(G19*100/13)</f>
        <v>0</v>
      </c>
      <c r="H20" s="153"/>
    </row>
    <row r="21" spans="1:12" s="20" customFormat="1" hidden="1" x14ac:dyDescent="0.25">
      <c r="A21" s="5"/>
      <c r="B21" s="7"/>
      <c r="C21" s="6"/>
      <c r="D21" s="6"/>
      <c r="E21" s="28"/>
      <c r="F21" s="28"/>
      <c r="G21" s="28"/>
    </row>
    <row r="22" spans="1:12" s="20" customFormat="1" ht="36.75" customHeight="1" x14ac:dyDescent="0.25">
      <c r="A22" s="5"/>
      <c r="B22" s="7"/>
      <c r="C22" s="6"/>
      <c r="D22" s="6"/>
      <c r="E22" s="28"/>
      <c r="F22" s="28"/>
      <c r="G22" s="28"/>
    </row>
    <row r="23" spans="1:12" ht="35.1" customHeight="1" x14ac:dyDescent="0.25">
      <c r="A23" s="3"/>
      <c r="C23" s="62" t="s">
        <v>676</v>
      </c>
      <c r="D23" s="62">
        <v>12</v>
      </c>
    </row>
    <row r="24" spans="1:12" ht="35.1" customHeight="1" x14ac:dyDescent="0.25">
      <c r="A24" s="3"/>
      <c r="C24" s="62" t="s">
        <v>574</v>
      </c>
      <c r="D24" s="62">
        <v>0</v>
      </c>
    </row>
    <row r="25" spans="1:12" ht="35.1" customHeight="1" x14ac:dyDescent="0.25">
      <c r="A25" s="3"/>
      <c r="C25" s="62" t="s">
        <v>575</v>
      </c>
      <c r="D25" s="62">
        <v>0</v>
      </c>
    </row>
    <row r="26" spans="1:12" ht="35.1" customHeight="1" x14ac:dyDescent="0.25">
      <c r="A26" s="3"/>
      <c r="C26" s="62" t="s">
        <v>675</v>
      </c>
      <c r="D26" s="62">
        <v>0</v>
      </c>
    </row>
    <row r="27" spans="1:12" ht="35.1" customHeight="1" x14ac:dyDescent="0.25">
      <c r="A27" s="3"/>
      <c r="C27" s="41" t="s">
        <v>416</v>
      </c>
      <c r="D27" s="41">
        <f>SUM(D23:D26)</f>
        <v>12</v>
      </c>
    </row>
    <row r="28" spans="1:12" x14ac:dyDescent="0.25">
      <c r="A28" s="3"/>
    </row>
    <row r="29" spans="1:12" s="11" customFormat="1" x14ac:dyDescent="0.25">
      <c r="A29" s="3"/>
      <c r="C29" s="9"/>
      <c r="D29" s="9"/>
      <c r="E29" s="29"/>
      <c r="F29" s="29"/>
      <c r="G29" s="29"/>
      <c r="H29" s="14"/>
      <c r="I29" s="14"/>
      <c r="J29" s="14"/>
      <c r="K29" s="14"/>
      <c r="L29" s="14"/>
    </row>
    <row r="30" spans="1:12" s="11" customFormat="1" x14ac:dyDescent="0.25">
      <c r="A30" s="3"/>
      <c r="C30" s="9"/>
      <c r="D30" s="9"/>
      <c r="E30" s="29"/>
      <c r="F30" s="29"/>
      <c r="G30" s="29"/>
      <c r="H30" s="14"/>
      <c r="I30" s="14"/>
      <c r="J30" s="14"/>
      <c r="K30" s="14"/>
      <c r="L30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9" zoomScale="70" zoomScaleNormal="70" zoomScaleSheetLayoutView="70" zoomScalePageLayoutView="50" workbookViewId="0">
      <selection activeCell="E28" sqref="E28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633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665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294</v>
      </c>
      <c r="C7" s="198"/>
      <c r="D7" s="117"/>
      <c r="E7" s="199"/>
      <c r="F7" s="118"/>
      <c r="G7" s="118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7" t="s">
        <v>123</v>
      </c>
      <c r="D8" s="117"/>
      <c r="E8" s="198"/>
      <c r="F8" s="118"/>
      <c r="G8" s="118"/>
      <c r="H8" s="58"/>
    </row>
    <row r="9" spans="1:18" ht="35.1" customHeight="1" x14ac:dyDescent="0.25">
      <c r="A9" s="32">
        <v>3</v>
      </c>
      <c r="B9" s="49" t="s">
        <v>42</v>
      </c>
      <c r="C9" s="200"/>
      <c r="E9" s="118"/>
      <c r="F9" s="118"/>
      <c r="G9" s="118"/>
      <c r="H9" s="42"/>
    </row>
    <row r="10" spans="1:18" ht="35.1" customHeight="1" x14ac:dyDescent="0.25">
      <c r="A10" s="32">
        <v>4</v>
      </c>
      <c r="B10" s="37" t="s">
        <v>124</v>
      </c>
      <c r="C10" s="201"/>
      <c r="D10" s="202"/>
      <c r="E10" s="198"/>
      <c r="F10" s="118"/>
      <c r="G10" s="118"/>
      <c r="H10" s="123"/>
    </row>
    <row r="11" spans="1:18" ht="35.1" customHeight="1" x14ac:dyDescent="0.25">
      <c r="A11" s="32">
        <v>5</v>
      </c>
      <c r="B11" s="49" t="s">
        <v>115</v>
      </c>
      <c r="C11" s="123"/>
      <c r="D11" s="200"/>
      <c r="E11" s="118"/>
      <c r="F11" s="117"/>
      <c r="G11" s="118"/>
      <c r="H11" s="66"/>
    </row>
    <row r="12" spans="1:18" ht="35.1" customHeight="1" x14ac:dyDescent="0.25">
      <c r="A12" s="32">
        <v>6</v>
      </c>
      <c r="B12" s="37" t="s">
        <v>101</v>
      </c>
      <c r="D12" s="204"/>
      <c r="E12" s="118"/>
      <c r="F12" s="118"/>
      <c r="G12" s="118"/>
      <c r="H12" s="42"/>
    </row>
    <row r="13" spans="1:18" ht="35.1" customHeight="1" x14ac:dyDescent="0.25">
      <c r="A13" s="32">
        <v>7</v>
      </c>
      <c r="B13" s="51" t="s">
        <v>71</v>
      </c>
      <c r="C13" s="123"/>
      <c r="D13" s="200"/>
      <c r="E13" s="118"/>
      <c r="F13" s="118"/>
      <c r="G13" s="118"/>
      <c r="H13" s="42"/>
    </row>
    <row r="14" spans="1:18" ht="35.1" customHeight="1" x14ac:dyDescent="0.25">
      <c r="A14" s="32">
        <v>8</v>
      </c>
      <c r="B14" s="49" t="s">
        <v>105</v>
      </c>
      <c r="C14" s="200"/>
      <c r="E14" s="118"/>
      <c r="F14" s="118"/>
      <c r="G14" s="118"/>
      <c r="H14" s="42"/>
    </row>
    <row r="15" spans="1:18" ht="35.1" customHeight="1" x14ac:dyDescent="0.25">
      <c r="A15" s="32">
        <v>9</v>
      </c>
      <c r="B15" s="33" t="s">
        <v>167</v>
      </c>
      <c r="D15" s="204"/>
      <c r="E15" s="118"/>
      <c r="F15" s="118"/>
      <c r="G15" s="118"/>
      <c r="H15" s="42"/>
    </row>
    <row r="16" spans="1:18" ht="35.1" customHeight="1" x14ac:dyDescent="0.25">
      <c r="A16" s="32">
        <v>10</v>
      </c>
      <c r="B16" s="37" t="s">
        <v>128</v>
      </c>
      <c r="C16" s="204"/>
      <c r="D16" s="202"/>
      <c r="E16" s="118"/>
      <c r="F16" s="118"/>
      <c r="G16" s="118"/>
      <c r="H16" s="42"/>
    </row>
    <row r="17" spans="1:8" ht="35.1" customHeight="1" x14ac:dyDescent="0.25">
      <c r="A17" s="32">
        <v>11</v>
      </c>
      <c r="B17" s="37" t="s">
        <v>479</v>
      </c>
      <c r="C17" s="123"/>
      <c r="E17" s="200"/>
      <c r="F17" s="118"/>
      <c r="G17" s="118"/>
      <c r="H17" s="42"/>
    </row>
    <row r="18" spans="1:8" ht="35.1" customHeight="1" x14ac:dyDescent="0.25">
      <c r="A18" s="32">
        <v>12</v>
      </c>
      <c r="B18" s="37" t="s">
        <v>810</v>
      </c>
      <c r="C18" s="204"/>
      <c r="D18" s="117"/>
      <c r="E18" s="118"/>
      <c r="F18" s="118"/>
      <c r="G18" s="118"/>
      <c r="H18" s="58"/>
    </row>
    <row r="19" spans="1:8" ht="35.1" customHeight="1" x14ac:dyDescent="0.25">
      <c r="A19" s="32">
        <v>13</v>
      </c>
      <c r="B19" s="37" t="s">
        <v>811</v>
      </c>
      <c r="C19" s="204"/>
      <c r="D19" s="117"/>
      <c r="E19" s="118"/>
      <c r="F19" s="118"/>
      <c r="G19" s="118"/>
      <c r="H19" s="42"/>
    </row>
    <row r="20" spans="1:8" ht="35.1" customHeight="1" x14ac:dyDescent="0.25">
      <c r="A20" s="32">
        <v>14</v>
      </c>
      <c r="B20" s="37" t="s">
        <v>312</v>
      </c>
      <c r="C20" s="200"/>
      <c r="E20" s="118"/>
      <c r="F20" s="118"/>
      <c r="G20" s="118"/>
      <c r="H20" s="42"/>
    </row>
    <row r="21" spans="1:8" ht="35.1" customHeight="1" x14ac:dyDescent="0.25">
      <c r="A21" s="32">
        <v>15</v>
      </c>
      <c r="B21" s="37" t="s">
        <v>140</v>
      </c>
      <c r="C21" s="204"/>
      <c r="D21" s="117"/>
      <c r="E21" s="203"/>
      <c r="F21" s="118"/>
      <c r="G21" s="118"/>
      <c r="H21" s="58"/>
    </row>
    <row r="22" spans="1:8" ht="35.1" customHeight="1" x14ac:dyDescent="0.25">
      <c r="A22" s="32">
        <v>16</v>
      </c>
      <c r="B22" s="37" t="s">
        <v>97</v>
      </c>
      <c r="C22" s="204"/>
      <c r="D22" s="117"/>
      <c r="E22" s="203"/>
      <c r="F22" s="118"/>
      <c r="G22" s="118"/>
      <c r="H22" s="58"/>
    </row>
    <row r="23" spans="1:8" ht="35.1" customHeight="1" x14ac:dyDescent="0.25">
      <c r="A23" s="32">
        <v>17</v>
      </c>
      <c r="B23" s="37" t="s">
        <v>812</v>
      </c>
      <c r="D23" s="204"/>
      <c r="E23" s="118"/>
      <c r="F23" s="118"/>
      <c r="G23" s="118"/>
      <c r="H23" s="42"/>
    </row>
    <row r="24" spans="1:8" ht="35.1" customHeight="1" x14ac:dyDescent="0.25">
      <c r="A24" s="43"/>
      <c r="B24" s="43" t="s">
        <v>491</v>
      </c>
      <c r="C24" s="43"/>
      <c r="D24" s="43"/>
      <c r="E24" s="76"/>
      <c r="F24" s="76"/>
      <c r="G24" s="76"/>
      <c r="H24" s="46"/>
    </row>
    <row r="25" spans="1:8" ht="35.1" customHeight="1" x14ac:dyDescent="0.25">
      <c r="A25" s="43"/>
      <c r="B25" s="43" t="s">
        <v>683</v>
      </c>
      <c r="C25" s="164">
        <f>SUM(C24*100/17)</f>
        <v>0</v>
      </c>
      <c r="D25" s="164">
        <f>SUM(D24*100/17)</f>
        <v>0</v>
      </c>
      <c r="E25" s="164">
        <f>SUM(E24*100/17)</f>
        <v>0</v>
      </c>
      <c r="F25" s="164">
        <f>SUM(F24*100/17)</f>
        <v>0</v>
      </c>
      <c r="G25" s="164">
        <f>SUM(G24*100/17)</f>
        <v>0</v>
      </c>
      <c r="H25" s="153"/>
    </row>
    <row r="26" spans="1:8" s="20" customFormat="1" hidden="1" x14ac:dyDescent="0.25">
      <c r="A26" s="5"/>
      <c r="B26" s="7"/>
      <c r="C26" s="6"/>
      <c r="D26" s="6"/>
      <c r="E26" s="28"/>
      <c r="F26" s="28"/>
      <c r="G26" s="28"/>
    </row>
    <row r="27" spans="1:8" s="20" customFormat="1" ht="33" customHeight="1" x14ac:dyDescent="0.25">
      <c r="A27" s="5"/>
      <c r="B27" s="7"/>
      <c r="C27" s="6"/>
      <c r="D27" s="6"/>
      <c r="E27" s="28"/>
      <c r="F27" s="28"/>
      <c r="G27" s="28"/>
    </row>
    <row r="28" spans="1:8" ht="35.1" customHeight="1" x14ac:dyDescent="0.25">
      <c r="A28" s="3"/>
      <c r="C28" s="62" t="s">
        <v>676</v>
      </c>
      <c r="D28" s="62">
        <v>17</v>
      </c>
    </row>
    <row r="29" spans="1:8" ht="35.1" customHeight="1" x14ac:dyDescent="0.25">
      <c r="A29" s="3"/>
      <c r="C29" s="62" t="s">
        <v>574</v>
      </c>
      <c r="D29" s="62">
        <v>0</v>
      </c>
    </row>
    <row r="30" spans="1:8" ht="35.1" customHeight="1" x14ac:dyDescent="0.25">
      <c r="A30" s="3"/>
      <c r="C30" s="62" t="s">
        <v>575</v>
      </c>
      <c r="D30" s="62">
        <v>0</v>
      </c>
    </row>
    <row r="31" spans="1:8" ht="35.1" customHeight="1" x14ac:dyDescent="0.25">
      <c r="A31" s="3"/>
      <c r="C31" s="62" t="s">
        <v>675</v>
      </c>
      <c r="D31" s="62">
        <v>0</v>
      </c>
    </row>
    <row r="32" spans="1:8" ht="35.1" customHeight="1" x14ac:dyDescent="0.25">
      <c r="A32" s="3"/>
      <c r="C32" s="41" t="s">
        <v>416</v>
      </c>
      <c r="D32" s="41">
        <f>SUM(D28:D31)</f>
        <v>17</v>
      </c>
    </row>
    <row r="33" spans="1:12" s="11" customFormat="1" x14ac:dyDescent="0.25">
      <c r="A33" s="3"/>
      <c r="C33" s="9"/>
      <c r="D33" s="9"/>
      <c r="E33" s="29"/>
      <c r="F33" s="29"/>
      <c r="G33" s="29"/>
      <c r="H33" s="14"/>
      <c r="I33" s="14"/>
      <c r="J33" s="14"/>
      <c r="K33" s="14"/>
      <c r="L33" s="14"/>
    </row>
    <row r="34" spans="1:12" s="11" customFormat="1" x14ac:dyDescent="0.25">
      <c r="A34" s="3"/>
      <c r="C34" s="9"/>
      <c r="D34" s="9"/>
      <c r="E34" s="29"/>
      <c r="F34" s="29"/>
      <c r="G34" s="29"/>
      <c r="H34" s="14"/>
      <c r="I34" s="14"/>
      <c r="J34" s="14"/>
      <c r="K34" s="14"/>
      <c r="L34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3" zoomScale="70" zoomScaleNormal="70" zoomScaleSheetLayoutView="70" zoomScalePageLayoutView="50" workbookViewId="0">
      <selection activeCell="E13" sqref="E13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634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814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465</v>
      </c>
      <c r="C7" s="161"/>
      <c r="D7" s="161"/>
      <c r="E7" s="162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3">
      <c r="A8" s="32">
        <v>2</v>
      </c>
      <c r="B8" s="33" t="s">
        <v>175</v>
      </c>
      <c r="C8" s="152"/>
      <c r="D8" s="161"/>
      <c r="E8" s="120"/>
      <c r="F8" s="36"/>
      <c r="G8" s="36"/>
      <c r="H8" s="42"/>
    </row>
    <row r="9" spans="1:18" ht="35.1" customHeight="1" x14ac:dyDescent="0.25">
      <c r="A9" s="32">
        <v>3</v>
      </c>
      <c r="B9" s="55" t="s">
        <v>464</v>
      </c>
      <c r="C9" s="161"/>
      <c r="D9" s="161"/>
      <c r="E9" s="162"/>
      <c r="F9" s="36"/>
      <c r="G9" s="36"/>
      <c r="H9" s="42"/>
    </row>
    <row r="10" spans="1:18" ht="35.1" customHeight="1" x14ac:dyDescent="0.3">
      <c r="A10" s="32">
        <v>4</v>
      </c>
      <c r="B10" s="37" t="s">
        <v>126</v>
      </c>
      <c r="C10" s="161"/>
      <c r="D10" s="152"/>
      <c r="E10" s="82"/>
      <c r="F10" s="36"/>
      <c r="G10" s="36"/>
      <c r="H10" s="58"/>
    </row>
    <row r="11" spans="1:18" ht="35.1" customHeight="1" x14ac:dyDescent="0.3">
      <c r="A11" s="32">
        <v>5</v>
      </c>
      <c r="B11" s="37" t="s">
        <v>131</v>
      </c>
      <c r="C11" s="152"/>
      <c r="D11" s="152"/>
      <c r="E11" s="161"/>
      <c r="F11" s="36"/>
      <c r="G11" s="36"/>
      <c r="H11" s="42"/>
    </row>
    <row r="12" spans="1:18" ht="35.1" customHeight="1" x14ac:dyDescent="0.3">
      <c r="A12" s="32">
        <v>6</v>
      </c>
      <c r="B12" s="50" t="s">
        <v>429</v>
      </c>
      <c r="C12" s="161"/>
      <c r="D12" s="161"/>
      <c r="E12" s="152"/>
      <c r="F12" s="36"/>
      <c r="G12" s="36"/>
      <c r="H12" s="58"/>
    </row>
    <row r="13" spans="1:18" ht="35.1" customHeight="1" x14ac:dyDescent="0.3">
      <c r="A13" s="32">
        <v>7</v>
      </c>
      <c r="B13" s="50" t="s">
        <v>495</v>
      </c>
      <c r="C13" s="152"/>
      <c r="D13" s="161"/>
      <c r="E13" s="163"/>
      <c r="F13" s="36"/>
      <c r="G13" s="36"/>
      <c r="H13" s="42"/>
    </row>
    <row r="14" spans="1:18" ht="35.1" customHeight="1" x14ac:dyDescent="0.3">
      <c r="A14" s="32">
        <v>8</v>
      </c>
      <c r="B14" s="37" t="s">
        <v>446</v>
      </c>
      <c r="C14" s="152"/>
      <c r="D14" s="161"/>
      <c r="E14" s="163"/>
      <c r="F14" s="36"/>
      <c r="G14" s="36"/>
      <c r="H14" s="42"/>
    </row>
    <row r="15" spans="1:18" ht="35.1" customHeight="1" x14ac:dyDescent="0.3">
      <c r="A15" s="32">
        <v>9</v>
      </c>
      <c r="B15" s="33" t="s">
        <v>477</v>
      </c>
      <c r="C15" s="152"/>
      <c r="D15" s="161"/>
      <c r="E15" s="162"/>
      <c r="F15" s="36"/>
      <c r="G15" s="36"/>
      <c r="H15" s="42"/>
    </row>
    <row r="16" spans="1:18" ht="35.1" customHeight="1" x14ac:dyDescent="0.3">
      <c r="A16" s="32">
        <v>10</v>
      </c>
      <c r="B16" s="12" t="s">
        <v>481</v>
      </c>
      <c r="C16" s="161"/>
      <c r="D16" s="152"/>
      <c r="E16" s="163"/>
      <c r="F16" s="36"/>
      <c r="G16" s="36"/>
      <c r="H16" s="58"/>
    </row>
    <row r="17" spans="1:12" ht="35.1" customHeight="1" x14ac:dyDescent="0.25">
      <c r="A17" s="32">
        <v>11</v>
      </c>
      <c r="B17" s="25" t="s">
        <v>163</v>
      </c>
      <c r="C17" s="161"/>
      <c r="D17" s="120"/>
      <c r="E17" s="162"/>
      <c r="F17" s="36"/>
      <c r="G17" s="36"/>
      <c r="H17" s="42"/>
    </row>
    <row r="18" spans="1:12" ht="35.1" customHeight="1" x14ac:dyDescent="0.3">
      <c r="A18" s="32">
        <v>12</v>
      </c>
      <c r="B18" s="30" t="s">
        <v>813</v>
      </c>
      <c r="C18" s="161"/>
      <c r="D18" s="152"/>
      <c r="E18" s="120"/>
      <c r="F18" s="36"/>
      <c r="G18" s="36"/>
      <c r="H18" s="42"/>
    </row>
    <row r="19" spans="1:12" ht="35.1" customHeight="1" x14ac:dyDescent="0.3">
      <c r="A19" s="32">
        <v>13</v>
      </c>
      <c r="B19" s="24" t="s">
        <v>256</v>
      </c>
      <c r="C19" s="161"/>
      <c r="D19" s="152"/>
      <c r="E19" s="120"/>
      <c r="F19" s="118"/>
      <c r="G19" s="118"/>
      <c r="H19" s="42"/>
    </row>
    <row r="20" spans="1:12" ht="35.1" customHeight="1" x14ac:dyDescent="0.25">
      <c r="A20" s="32">
        <v>14</v>
      </c>
      <c r="B20" s="24" t="s">
        <v>528</v>
      </c>
      <c r="C20" s="161"/>
      <c r="D20" s="161"/>
      <c r="E20" s="163"/>
      <c r="F20" s="36"/>
      <c r="G20" s="36"/>
      <c r="H20" s="42"/>
    </row>
    <row r="21" spans="1:12" ht="35.1" customHeight="1" x14ac:dyDescent="0.25">
      <c r="A21" s="43"/>
      <c r="B21" s="43" t="s">
        <v>491</v>
      </c>
      <c r="C21" s="159"/>
      <c r="D21" s="159"/>
      <c r="E21" s="160"/>
      <c r="F21" s="154"/>
      <c r="G21" s="154"/>
      <c r="H21" s="155"/>
    </row>
    <row r="22" spans="1:12" ht="35.1" customHeight="1" x14ac:dyDescent="0.25">
      <c r="A22" s="43"/>
      <c r="B22" s="43" t="s">
        <v>683</v>
      </c>
      <c r="C22" s="164">
        <f>SUM(C21*100/13)</f>
        <v>0</v>
      </c>
      <c r="D22" s="164">
        <f>SUM(D21*100/13)</f>
        <v>0</v>
      </c>
      <c r="E22" s="164">
        <f>SUM(E21*100/13)</f>
        <v>0</v>
      </c>
      <c r="F22" s="164">
        <f>SUM(F21*100/13)</f>
        <v>0</v>
      </c>
      <c r="G22" s="164">
        <f>SUM(G21*100/13)</f>
        <v>0</v>
      </c>
      <c r="H22" s="153"/>
    </row>
    <row r="23" spans="1:12" ht="28.5" customHeight="1" x14ac:dyDescent="0.25">
      <c r="A23" s="21"/>
      <c r="B23" s="22"/>
      <c r="C23" s="17"/>
      <c r="D23" s="18"/>
      <c r="E23" s="27"/>
      <c r="F23" s="27"/>
      <c r="G23" s="27"/>
    </row>
    <row r="24" spans="1:12" s="20" customFormat="1" hidden="1" x14ac:dyDescent="0.25">
      <c r="A24" s="5"/>
      <c r="B24" s="7"/>
      <c r="C24" s="6"/>
      <c r="D24" s="6"/>
      <c r="E24" s="28"/>
      <c r="F24" s="28"/>
      <c r="G24" s="28"/>
    </row>
    <row r="25" spans="1:12" ht="35.1" customHeight="1" x14ac:dyDescent="0.25">
      <c r="A25" s="3"/>
      <c r="C25" s="62" t="s">
        <v>676</v>
      </c>
      <c r="D25" s="62">
        <v>14</v>
      </c>
    </row>
    <row r="26" spans="1:12" ht="35.1" customHeight="1" x14ac:dyDescent="0.25">
      <c r="A26" s="3"/>
      <c r="C26" s="62" t="s">
        <v>574</v>
      </c>
      <c r="D26" s="62">
        <v>0</v>
      </c>
    </row>
    <row r="27" spans="1:12" ht="35.1" customHeight="1" x14ac:dyDescent="0.25">
      <c r="A27" s="3"/>
      <c r="C27" s="62" t="s">
        <v>575</v>
      </c>
      <c r="D27" s="62">
        <v>0</v>
      </c>
    </row>
    <row r="28" spans="1:12" ht="35.1" customHeight="1" x14ac:dyDescent="0.25">
      <c r="A28" s="3"/>
      <c r="C28" s="62" t="s">
        <v>675</v>
      </c>
      <c r="D28" s="62">
        <v>0</v>
      </c>
    </row>
    <row r="29" spans="1:12" ht="35.1" customHeight="1" x14ac:dyDescent="0.25">
      <c r="A29" s="3"/>
      <c r="C29" s="41" t="s">
        <v>416</v>
      </c>
      <c r="D29" s="41">
        <f>SUM(D25:D28)</f>
        <v>14</v>
      </c>
    </row>
    <row r="30" spans="1:12" s="11" customFormat="1" x14ac:dyDescent="0.25">
      <c r="A30" s="3"/>
      <c r="C30" s="9"/>
      <c r="D30" s="9"/>
      <c r="E30" s="29"/>
      <c r="F30" s="29"/>
      <c r="G30" s="29"/>
      <c r="H30" s="14"/>
      <c r="I30" s="14"/>
      <c r="J30" s="14"/>
      <c r="K30" s="14"/>
      <c r="L30" s="14"/>
    </row>
    <row r="34" spans="1:7" x14ac:dyDescent="0.25">
      <c r="A34" s="9"/>
      <c r="B34" s="29"/>
      <c r="C34" s="29"/>
      <c r="D34" s="29"/>
      <c r="E34" s="14"/>
      <c r="F34" s="14"/>
      <c r="G34" s="14"/>
    </row>
    <row r="35" spans="1:7" x14ac:dyDescent="0.25">
      <c r="A35" s="9"/>
      <c r="B35" s="29"/>
      <c r="C35" s="29"/>
      <c r="D35" s="29"/>
      <c r="E35" s="14"/>
      <c r="F35" s="14"/>
      <c r="G35" s="14"/>
    </row>
    <row r="36" spans="1:7" x14ac:dyDescent="0.25">
      <c r="A36" s="9"/>
      <c r="B36" s="29"/>
      <c r="C36" s="29"/>
      <c r="D36" s="29"/>
      <c r="E36" s="14"/>
      <c r="F36" s="14"/>
      <c r="G36" s="14"/>
    </row>
    <row r="37" spans="1:7" x14ac:dyDescent="0.25">
      <c r="A37" s="9"/>
      <c r="B37" s="29"/>
      <c r="C37" s="29"/>
      <c r="D37" s="29"/>
      <c r="E37" s="14"/>
      <c r="F37" s="14"/>
      <c r="G37" s="14"/>
    </row>
    <row r="38" spans="1:7" x14ac:dyDescent="0.25">
      <c r="A38" s="9"/>
      <c r="B38" s="29"/>
      <c r="C38" s="29"/>
      <c r="D38" s="29"/>
      <c r="E38" s="14"/>
      <c r="F38" s="14"/>
      <c r="G38" s="14"/>
    </row>
    <row r="39" spans="1:7" x14ac:dyDescent="0.25">
      <c r="A39" s="9"/>
      <c r="B39" s="29"/>
      <c r="C39" s="29"/>
      <c r="D39" s="29"/>
      <c r="E39" s="14"/>
      <c r="F39" s="14"/>
      <c r="G39" s="14"/>
    </row>
    <row r="40" spans="1:7" x14ac:dyDescent="0.25">
      <c r="A40" s="9"/>
      <c r="B40" s="29"/>
      <c r="C40" s="29"/>
      <c r="D40" s="29"/>
      <c r="E40" s="14"/>
      <c r="F40" s="14"/>
      <c r="G40" s="14"/>
    </row>
    <row r="41" spans="1:7" x14ac:dyDescent="0.25">
      <c r="A41" s="9"/>
      <c r="B41" s="29"/>
      <c r="C41" s="29"/>
      <c r="D41" s="29"/>
      <c r="E41" s="14"/>
      <c r="F41" s="14"/>
      <c r="G41" s="14"/>
    </row>
    <row r="42" spans="1:7" x14ac:dyDescent="0.25">
      <c r="A42" s="9"/>
      <c r="B42" s="29"/>
      <c r="C42" s="29"/>
      <c r="D42" s="29"/>
      <c r="E42" s="14"/>
      <c r="F42" s="14"/>
      <c r="G42" s="14"/>
    </row>
    <row r="43" spans="1:7" x14ac:dyDescent="0.25">
      <c r="A43" s="9"/>
      <c r="B43" s="29"/>
      <c r="C43" s="29"/>
      <c r="D43" s="29"/>
      <c r="E43" s="14"/>
      <c r="F43" s="14"/>
      <c r="G43" s="14"/>
    </row>
    <row r="44" spans="1:7" x14ac:dyDescent="0.25">
      <c r="A44" s="9"/>
      <c r="B44" s="29"/>
      <c r="C44" s="29"/>
      <c r="D44" s="29"/>
      <c r="E44" s="14"/>
      <c r="F44" s="14"/>
      <c r="G44" s="14"/>
    </row>
    <row r="45" spans="1:7" x14ac:dyDescent="0.25">
      <c r="A45" s="9"/>
      <c r="B45" s="29"/>
      <c r="C45" s="29"/>
      <c r="D45" s="29"/>
      <c r="E45" s="14"/>
      <c r="F45" s="14"/>
      <c r="G45" s="14"/>
    </row>
    <row r="46" spans="1:7" x14ac:dyDescent="0.25">
      <c r="A46" s="9"/>
      <c r="B46" s="29"/>
      <c r="C46" s="29"/>
      <c r="D46" s="29"/>
      <c r="E46" s="14"/>
      <c r="F46" s="14"/>
      <c r="G46" s="14"/>
    </row>
    <row r="47" spans="1:7" x14ac:dyDescent="0.25">
      <c r="A47" s="9"/>
      <c r="B47" s="29"/>
      <c r="C47" s="29"/>
      <c r="D47" s="29"/>
      <c r="E47" s="14"/>
      <c r="F47" s="14"/>
      <c r="G47" s="14"/>
    </row>
    <row r="48" spans="1:7" x14ac:dyDescent="0.25">
      <c r="A48" s="9"/>
      <c r="B48" s="29"/>
      <c r="C48" s="29"/>
      <c r="D48" s="29"/>
      <c r="E48" s="14"/>
      <c r="F48" s="14"/>
      <c r="G48" s="14"/>
    </row>
    <row r="49" spans="1:7" x14ac:dyDescent="0.25">
      <c r="A49" s="9"/>
      <c r="B49" s="29"/>
      <c r="C49" s="29"/>
      <c r="D49" s="29"/>
      <c r="E49" s="14"/>
      <c r="F49" s="14"/>
      <c r="G49" s="14"/>
    </row>
    <row r="50" spans="1:7" x14ac:dyDescent="0.25">
      <c r="A50" s="9"/>
      <c r="B50" s="29"/>
      <c r="C50" s="29"/>
      <c r="D50" s="29"/>
      <c r="E50" s="14"/>
      <c r="F50" s="14"/>
      <c r="G50" s="14"/>
    </row>
    <row r="51" spans="1:7" x14ac:dyDescent="0.25">
      <c r="A51" s="9"/>
      <c r="B51" s="29"/>
      <c r="C51" s="29"/>
      <c r="D51" s="29"/>
      <c r="E51" s="14"/>
      <c r="F51" s="14"/>
      <c r="G51" s="14"/>
    </row>
    <row r="52" spans="1:7" x14ac:dyDescent="0.25">
      <c r="A52" s="9"/>
      <c r="B52" s="29"/>
      <c r="C52" s="29"/>
      <c r="D52" s="29"/>
      <c r="E52" s="14"/>
      <c r="F52" s="14"/>
      <c r="G52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31" zoomScale="70" zoomScaleNormal="70" zoomScaleSheetLayoutView="70" zoomScalePageLayoutView="50" workbookViewId="0">
      <selection activeCell="D12" sqref="D1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635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821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49" t="s">
        <v>300</v>
      </c>
      <c r="C7" s="117"/>
      <c r="D7" s="117"/>
      <c r="E7" s="118"/>
      <c r="F7" s="118"/>
      <c r="G7" s="118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301</v>
      </c>
      <c r="C8" s="117"/>
      <c r="D8" s="117"/>
      <c r="E8" s="118"/>
      <c r="F8" s="118"/>
      <c r="G8" s="117"/>
      <c r="H8" s="42"/>
    </row>
    <row r="9" spans="1:18" ht="35.1" customHeight="1" x14ac:dyDescent="0.25">
      <c r="A9" s="32">
        <v>3</v>
      </c>
      <c r="B9" s="33" t="s">
        <v>134</v>
      </c>
      <c r="C9" s="117"/>
      <c r="D9" s="117"/>
      <c r="E9" s="117"/>
      <c r="F9" s="118"/>
      <c r="G9" s="118"/>
      <c r="H9" s="42"/>
    </row>
    <row r="10" spans="1:18" ht="35.1" customHeight="1" x14ac:dyDescent="0.25">
      <c r="A10" s="32">
        <v>4</v>
      </c>
      <c r="B10" s="33" t="s">
        <v>135</v>
      </c>
      <c r="C10" s="117"/>
      <c r="D10" s="117"/>
      <c r="E10" s="118"/>
      <c r="F10" s="118"/>
      <c r="G10" s="118"/>
      <c r="H10" s="42"/>
    </row>
    <row r="11" spans="1:18" ht="35.1" customHeight="1" x14ac:dyDescent="0.25">
      <c r="A11" s="32">
        <v>5</v>
      </c>
      <c r="B11" s="33" t="s">
        <v>457</v>
      </c>
      <c r="C11" s="117"/>
      <c r="D11" s="117"/>
      <c r="E11" s="118"/>
      <c r="F11" s="118"/>
      <c r="G11" s="118"/>
      <c r="H11" s="42"/>
    </row>
    <row r="12" spans="1:18" ht="35.1" customHeight="1" x14ac:dyDescent="0.25">
      <c r="A12" s="32">
        <v>6</v>
      </c>
      <c r="B12" s="37" t="s">
        <v>302</v>
      </c>
      <c r="C12" s="117"/>
      <c r="D12" s="117"/>
      <c r="E12" s="117"/>
      <c r="F12" s="118"/>
      <c r="G12" s="117"/>
      <c r="H12" s="42"/>
    </row>
    <row r="13" spans="1:18" ht="35.1" customHeight="1" x14ac:dyDescent="0.25">
      <c r="A13" s="32">
        <v>7</v>
      </c>
      <c r="B13" s="37" t="s">
        <v>136</v>
      </c>
      <c r="C13" s="117"/>
      <c r="D13" s="117"/>
      <c r="E13" s="118"/>
      <c r="F13" s="118"/>
      <c r="G13" s="117"/>
      <c r="H13" s="42"/>
    </row>
    <row r="14" spans="1:18" ht="35.1" customHeight="1" x14ac:dyDescent="0.25">
      <c r="A14" s="32">
        <v>8</v>
      </c>
      <c r="B14" s="37" t="s">
        <v>686</v>
      </c>
      <c r="C14" s="117"/>
      <c r="D14" s="117"/>
      <c r="E14" s="118"/>
      <c r="F14" s="118"/>
      <c r="G14" s="117"/>
      <c r="H14" s="42"/>
    </row>
    <row r="15" spans="1:18" ht="35.1" customHeight="1" x14ac:dyDescent="0.25">
      <c r="A15" s="32">
        <v>9</v>
      </c>
      <c r="B15" s="37" t="s">
        <v>7</v>
      </c>
      <c r="C15" s="117"/>
      <c r="D15" s="117"/>
      <c r="E15" s="117"/>
      <c r="F15" s="118"/>
      <c r="G15" s="118"/>
      <c r="H15" s="42"/>
    </row>
    <row r="16" spans="1:18" ht="35.1" customHeight="1" x14ac:dyDescent="0.25">
      <c r="A16" s="32">
        <v>10</v>
      </c>
      <c r="B16" s="37" t="s">
        <v>8</v>
      </c>
      <c r="C16" s="117"/>
      <c r="D16" s="117"/>
      <c r="E16" s="118"/>
      <c r="F16" s="118"/>
      <c r="G16" s="118"/>
      <c r="H16" s="32"/>
    </row>
    <row r="17" spans="1:8" ht="35.1" customHeight="1" x14ac:dyDescent="0.25">
      <c r="A17" s="32">
        <v>11</v>
      </c>
      <c r="B17" s="37" t="s">
        <v>422</v>
      </c>
      <c r="C17" s="117"/>
      <c r="D17" s="117"/>
      <c r="E17" s="117"/>
      <c r="F17" s="118"/>
      <c r="G17" s="117"/>
      <c r="H17" s="32"/>
    </row>
    <row r="18" spans="1:8" ht="35.1" customHeight="1" x14ac:dyDescent="0.25">
      <c r="A18" s="32">
        <v>12</v>
      </c>
      <c r="B18" s="33" t="s">
        <v>435</v>
      </c>
      <c r="C18" s="117"/>
      <c r="D18" s="117"/>
      <c r="E18" s="118"/>
      <c r="F18" s="118"/>
      <c r="G18" s="118"/>
      <c r="H18" s="42"/>
    </row>
    <row r="19" spans="1:8" ht="35.1" customHeight="1" x14ac:dyDescent="0.25">
      <c r="A19" s="32">
        <v>13</v>
      </c>
      <c r="B19" s="37" t="s">
        <v>492</v>
      </c>
      <c r="C19" s="117"/>
      <c r="D19" s="117"/>
      <c r="E19" s="118"/>
      <c r="F19" s="118"/>
      <c r="G19" s="118"/>
      <c r="H19" s="42"/>
    </row>
    <row r="20" spans="1:8" ht="35.1" customHeight="1" x14ac:dyDescent="0.25">
      <c r="A20" s="32">
        <v>14</v>
      </c>
      <c r="B20" s="37" t="s">
        <v>567</v>
      </c>
      <c r="C20" s="117"/>
      <c r="D20" s="117"/>
      <c r="E20" s="118"/>
      <c r="F20" s="118"/>
      <c r="G20" s="118"/>
      <c r="H20" s="42"/>
    </row>
    <row r="21" spans="1:8" ht="35.1" customHeight="1" x14ac:dyDescent="0.25">
      <c r="A21" s="32">
        <v>15</v>
      </c>
      <c r="B21" s="37" t="s">
        <v>303</v>
      </c>
      <c r="C21" s="117"/>
      <c r="D21" s="117"/>
      <c r="E21" s="117"/>
      <c r="F21" s="118"/>
      <c r="G21" s="118"/>
      <c r="H21" s="42"/>
    </row>
    <row r="22" spans="1:8" ht="35.1" customHeight="1" x14ac:dyDescent="0.25">
      <c r="A22" s="32">
        <v>16</v>
      </c>
      <c r="B22" s="37" t="s">
        <v>304</v>
      </c>
      <c r="C22" s="117"/>
      <c r="D22" s="117"/>
      <c r="E22" s="118"/>
      <c r="F22" s="118"/>
      <c r="G22" s="118"/>
      <c r="H22" s="42"/>
    </row>
    <row r="23" spans="1:8" ht="35.1" customHeight="1" x14ac:dyDescent="0.25">
      <c r="A23" s="32">
        <v>17</v>
      </c>
      <c r="B23" s="37" t="s">
        <v>305</v>
      </c>
      <c r="C23" s="117"/>
      <c r="D23" s="117"/>
      <c r="E23" s="118"/>
      <c r="F23" s="118"/>
      <c r="G23" s="118"/>
      <c r="H23" s="42"/>
    </row>
    <row r="24" spans="1:8" ht="35.1" customHeight="1" x14ac:dyDescent="0.25">
      <c r="A24" s="32">
        <v>18</v>
      </c>
      <c r="B24" s="37" t="s">
        <v>306</v>
      </c>
      <c r="C24" s="117"/>
      <c r="D24" s="117"/>
      <c r="E24" s="118"/>
      <c r="F24" s="118"/>
      <c r="G24" s="117"/>
      <c r="H24" s="58"/>
    </row>
    <row r="25" spans="1:8" ht="35.1" customHeight="1" x14ac:dyDescent="0.25">
      <c r="A25" s="32">
        <v>19</v>
      </c>
      <c r="B25" s="37" t="s">
        <v>504</v>
      </c>
      <c r="C25" s="117"/>
      <c r="D25" s="117"/>
      <c r="E25" s="118"/>
      <c r="F25" s="118"/>
      <c r="G25" s="118"/>
      <c r="H25" s="42"/>
    </row>
    <row r="26" spans="1:8" ht="35.1" customHeight="1" x14ac:dyDescent="0.25">
      <c r="A26" s="32">
        <v>20</v>
      </c>
      <c r="B26" s="37" t="s">
        <v>28</v>
      </c>
      <c r="C26" s="117"/>
      <c r="D26" s="117"/>
      <c r="E26" s="118"/>
      <c r="F26" s="118"/>
      <c r="G26" s="118"/>
      <c r="H26" s="42"/>
    </row>
    <row r="27" spans="1:8" ht="35.1" customHeight="1" x14ac:dyDescent="0.25">
      <c r="A27" s="32">
        <v>21</v>
      </c>
      <c r="B27" s="37" t="s">
        <v>525</v>
      </c>
      <c r="C27" s="117"/>
      <c r="D27" s="117"/>
      <c r="E27" s="118"/>
      <c r="F27" s="118"/>
      <c r="G27" s="118"/>
      <c r="H27" s="42"/>
    </row>
    <row r="28" spans="1:8" ht="35.1" customHeight="1" x14ac:dyDescent="0.25">
      <c r="A28" s="32">
        <v>22</v>
      </c>
      <c r="B28" s="37" t="s">
        <v>566</v>
      </c>
      <c r="C28" s="117"/>
      <c r="D28" s="117"/>
      <c r="E28" s="117"/>
      <c r="F28" s="118"/>
      <c r="G28" s="118"/>
      <c r="H28" s="42"/>
    </row>
    <row r="29" spans="1:8" ht="35.1" customHeight="1" x14ac:dyDescent="0.25">
      <c r="A29" s="32">
        <v>23</v>
      </c>
      <c r="B29" s="33" t="s">
        <v>815</v>
      </c>
      <c r="C29" s="117"/>
      <c r="D29" s="117"/>
      <c r="E29" s="117"/>
      <c r="F29" s="118"/>
      <c r="G29" s="118"/>
      <c r="H29" s="42"/>
    </row>
    <row r="30" spans="1:8" ht="35.1" customHeight="1" x14ac:dyDescent="0.25">
      <c r="A30" s="32">
        <v>24</v>
      </c>
      <c r="B30" s="37" t="s">
        <v>15</v>
      </c>
      <c r="C30" s="117"/>
      <c r="D30" s="117"/>
      <c r="E30" s="118"/>
      <c r="F30" s="118"/>
      <c r="G30" s="118"/>
      <c r="H30" s="42"/>
    </row>
    <row r="31" spans="1:8" ht="35.1" customHeight="1" x14ac:dyDescent="0.25">
      <c r="A31" s="32">
        <v>25</v>
      </c>
      <c r="B31" s="37" t="s">
        <v>296</v>
      </c>
      <c r="C31" s="117"/>
      <c r="D31" s="117"/>
      <c r="E31" s="118"/>
      <c r="F31" s="118"/>
      <c r="G31" s="118"/>
      <c r="H31" s="42"/>
    </row>
    <row r="32" spans="1:8" ht="35.1" customHeight="1" x14ac:dyDescent="0.25">
      <c r="A32" s="32">
        <v>26</v>
      </c>
      <c r="B32" s="33" t="s">
        <v>263</v>
      </c>
      <c r="C32" s="117"/>
      <c r="D32" s="117"/>
      <c r="E32" s="117"/>
      <c r="F32" s="118"/>
      <c r="G32" s="118"/>
      <c r="H32" s="42"/>
    </row>
    <row r="33" spans="1:12" ht="35.1" customHeight="1" x14ac:dyDescent="0.25">
      <c r="A33" s="32">
        <v>27</v>
      </c>
      <c r="B33" s="33" t="s">
        <v>95</v>
      </c>
      <c r="C33" s="117"/>
      <c r="D33" s="117"/>
      <c r="E33" s="118"/>
      <c r="F33" s="118"/>
      <c r="G33" s="118"/>
      <c r="H33" s="42"/>
    </row>
    <row r="34" spans="1:12" ht="35.1" customHeight="1" x14ac:dyDescent="0.25">
      <c r="A34" s="32">
        <v>28</v>
      </c>
      <c r="B34" s="37" t="s">
        <v>341</v>
      </c>
      <c r="C34" s="117"/>
      <c r="D34" s="117"/>
      <c r="E34" s="117"/>
      <c r="F34" s="118"/>
      <c r="G34" s="118"/>
      <c r="H34" s="58"/>
    </row>
    <row r="35" spans="1:12" ht="35.1" customHeight="1" x14ac:dyDescent="0.25">
      <c r="A35" s="32">
        <v>29</v>
      </c>
      <c r="B35" s="37" t="s">
        <v>532</v>
      </c>
      <c r="C35" s="117"/>
      <c r="D35" s="117"/>
      <c r="E35" s="117"/>
      <c r="F35" s="118"/>
      <c r="G35" s="118"/>
      <c r="H35" s="42"/>
    </row>
    <row r="36" spans="1:12" ht="35.1" customHeight="1" x14ac:dyDescent="0.25">
      <c r="A36" s="43"/>
      <c r="B36" s="43" t="s">
        <v>491</v>
      </c>
      <c r="C36" s="43"/>
      <c r="D36" s="43"/>
      <c r="E36" s="76"/>
      <c r="F36" s="76"/>
      <c r="G36" s="76"/>
      <c r="H36" s="46"/>
    </row>
    <row r="37" spans="1:12" ht="35.1" customHeight="1" x14ac:dyDescent="0.25">
      <c r="A37" s="43"/>
      <c r="B37" s="43" t="s">
        <v>683</v>
      </c>
      <c r="C37" s="164">
        <f>SUM(C36*100/29)</f>
        <v>0</v>
      </c>
      <c r="D37" s="164">
        <f>SUM(D36*100/29)</f>
        <v>0</v>
      </c>
      <c r="E37" s="164">
        <f>SUM(E36*100/29)</f>
        <v>0</v>
      </c>
      <c r="F37" s="164">
        <f>SUM(F36*100/29)</f>
        <v>0</v>
      </c>
      <c r="G37" s="164">
        <f>SUM(G36*100/29)</f>
        <v>0</v>
      </c>
      <c r="H37" s="153"/>
    </row>
    <row r="38" spans="1:12" s="20" customFormat="1" hidden="1" x14ac:dyDescent="0.25">
      <c r="A38" s="5"/>
      <c r="B38" s="7"/>
      <c r="C38" s="6"/>
      <c r="D38" s="6"/>
      <c r="E38" s="28"/>
      <c r="F38" s="28"/>
      <c r="G38" s="28"/>
    </row>
    <row r="39" spans="1:12" s="20" customFormat="1" ht="33" customHeight="1" x14ac:dyDescent="0.25">
      <c r="A39" s="5"/>
      <c r="B39" s="7"/>
      <c r="C39" s="6"/>
      <c r="D39" s="6"/>
      <c r="E39" s="28"/>
      <c r="F39" s="28"/>
      <c r="G39" s="28"/>
    </row>
    <row r="40" spans="1:12" ht="35.1" customHeight="1" x14ac:dyDescent="0.25">
      <c r="A40" s="3"/>
      <c r="C40" s="62" t="s">
        <v>676</v>
      </c>
      <c r="D40" s="62">
        <v>29</v>
      </c>
    </row>
    <row r="41" spans="1:12" ht="35.1" customHeight="1" x14ac:dyDescent="0.25">
      <c r="A41" s="3"/>
      <c r="C41" s="62" t="s">
        <v>574</v>
      </c>
      <c r="D41" s="62">
        <v>0</v>
      </c>
    </row>
    <row r="42" spans="1:12" ht="35.1" customHeight="1" x14ac:dyDescent="0.25">
      <c r="A42" s="3"/>
      <c r="C42" s="62" t="s">
        <v>575</v>
      </c>
      <c r="D42" s="62">
        <v>0</v>
      </c>
    </row>
    <row r="43" spans="1:12" ht="35.1" customHeight="1" x14ac:dyDescent="0.25">
      <c r="A43" s="3"/>
      <c r="C43" s="62" t="s">
        <v>675</v>
      </c>
      <c r="D43" s="62">
        <v>0</v>
      </c>
    </row>
    <row r="44" spans="1:12" ht="35.1" customHeight="1" x14ac:dyDescent="0.25">
      <c r="A44" s="3"/>
      <c r="C44" s="41" t="s">
        <v>416</v>
      </c>
      <c r="D44" s="41">
        <f>SUM(D40:D43)</f>
        <v>29</v>
      </c>
    </row>
    <row r="45" spans="1:12" s="11" customFormat="1" x14ac:dyDescent="0.25">
      <c r="A45" s="3"/>
      <c r="C45" s="9"/>
      <c r="D45" s="9"/>
      <c r="E45" s="29"/>
      <c r="F45" s="29"/>
      <c r="G45" s="29"/>
      <c r="H45" s="14"/>
      <c r="I45" s="14"/>
      <c r="J45" s="14"/>
      <c r="K45" s="14"/>
      <c r="L45" s="14"/>
    </row>
    <row r="51" spans="1:7" x14ac:dyDescent="0.25">
      <c r="A51" s="9"/>
      <c r="B51" s="29"/>
      <c r="C51" s="29"/>
      <c r="D51" s="29"/>
      <c r="E51" s="14"/>
      <c r="F51" s="14"/>
      <c r="G51" s="14"/>
    </row>
    <row r="52" spans="1:7" x14ac:dyDescent="0.25">
      <c r="A52" s="9"/>
      <c r="B52" s="29"/>
      <c r="C52" s="29"/>
      <c r="D52" s="29"/>
      <c r="E52" s="14"/>
      <c r="F52" s="14"/>
      <c r="G52" s="14"/>
    </row>
    <row r="53" spans="1:7" x14ac:dyDescent="0.25">
      <c r="A53" s="9"/>
      <c r="B53" s="29"/>
      <c r="C53" s="29"/>
      <c r="D53" s="29"/>
      <c r="E53" s="14"/>
      <c r="F53" s="14"/>
      <c r="G53" s="14"/>
    </row>
    <row r="54" spans="1:7" x14ac:dyDescent="0.25">
      <c r="A54" s="9"/>
      <c r="B54" s="29"/>
      <c r="C54" s="29"/>
      <c r="D54" s="29"/>
      <c r="E54" s="14"/>
      <c r="F54" s="14"/>
      <c r="G54" s="14"/>
    </row>
    <row r="55" spans="1:7" x14ac:dyDescent="0.25">
      <c r="A55" s="9"/>
      <c r="B55" s="29"/>
      <c r="C55" s="29"/>
      <c r="D55" s="29"/>
      <c r="E55" s="14"/>
      <c r="F55" s="14"/>
      <c r="G55" s="14"/>
    </row>
    <row r="56" spans="1:7" x14ac:dyDescent="0.25">
      <c r="A56" s="9"/>
      <c r="B56" s="29"/>
      <c r="C56" s="29"/>
      <c r="D56" s="29"/>
      <c r="E56" s="14"/>
      <c r="F56" s="14"/>
      <c r="G56" s="14"/>
    </row>
    <row r="57" spans="1:7" x14ac:dyDescent="0.25">
      <c r="A57" s="9"/>
      <c r="B57" s="29"/>
      <c r="C57" s="29"/>
      <c r="D57" s="29"/>
      <c r="E57" s="14"/>
      <c r="F57" s="14"/>
      <c r="G57" s="14"/>
    </row>
    <row r="58" spans="1:7" x14ac:dyDescent="0.25">
      <c r="A58" s="9"/>
      <c r="B58" s="29"/>
      <c r="C58" s="29"/>
      <c r="D58" s="29"/>
      <c r="E58" s="14"/>
      <c r="F58" s="14"/>
      <c r="G58" s="14"/>
    </row>
    <row r="59" spans="1:7" x14ac:dyDescent="0.25">
      <c r="A59" s="9"/>
      <c r="B59" s="29"/>
      <c r="C59" s="29"/>
      <c r="D59" s="29"/>
      <c r="E59" s="14"/>
      <c r="F59" s="14"/>
      <c r="G59" s="14"/>
    </row>
    <row r="60" spans="1:7" x14ac:dyDescent="0.25">
      <c r="A60" s="9"/>
      <c r="B60" s="29"/>
      <c r="C60" s="29"/>
      <c r="D60" s="29"/>
      <c r="E60" s="14"/>
      <c r="F60" s="14"/>
      <c r="G60" s="14"/>
    </row>
    <row r="61" spans="1:7" x14ac:dyDescent="0.25">
      <c r="A61" s="9"/>
      <c r="B61" s="29"/>
      <c r="C61" s="29"/>
      <c r="D61" s="29"/>
      <c r="E61" s="14"/>
      <c r="F61" s="14"/>
      <c r="G61" s="14"/>
    </row>
    <row r="62" spans="1:7" x14ac:dyDescent="0.25">
      <c r="A62" s="9"/>
      <c r="B62" s="29"/>
      <c r="C62" s="29"/>
      <c r="D62" s="29"/>
      <c r="E62" s="14"/>
      <c r="F62" s="14"/>
      <c r="G62" s="14"/>
    </row>
    <row r="63" spans="1:7" x14ac:dyDescent="0.25">
      <c r="A63" s="9"/>
      <c r="B63" s="29"/>
      <c r="C63" s="29"/>
      <c r="D63" s="29"/>
      <c r="E63" s="14"/>
      <c r="F63" s="14"/>
      <c r="G63" s="14"/>
    </row>
    <row r="64" spans="1:7" x14ac:dyDescent="0.25">
      <c r="A64" s="9"/>
      <c r="B64" s="29"/>
      <c r="C64" s="29"/>
      <c r="D64" s="29"/>
      <c r="E64" s="14"/>
      <c r="F64" s="14"/>
      <c r="G64" s="14"/>
    </row>
    <row r="65" spans="1:7" x14ac:dyDescent="0.25">
      <c r="A65" s="9"/>
      <c r="B65" s="29"/>
      <c r="C65" s="29"/>
      <c r="D65" s="29"/>
      <c r="E65" s="14"/>
      <c r="F65" s="14"/>
      <c r="G65" s="14"/>
    </row>
    <row r="66" spans="1:7" x14ac:dyDescent="0.25">
      <c r="A66" s="9"/>
      <c r="B66" s="29"/>
      <c r="C66" s="29"/>
      <c r="D66" s="29"/>
      <c r="E66" s="14"/>
      <c r="F66" s="14"/>
      <c r="G66" s="14"/>
    </row>
    <row r="67" spans="1:7" x14ac:dyDescent="0.25">
      <c r="A67" s="9"/>
      <c r="B67" s="29"/>
      <c r="C67" s="29"/>
      <c r="D67" s="29"/>
      <c r="E67" s="14"/>
      <c r="F67" s="14"/>
      <c r="G67" s="14"/>
    </row>
    <row r="68" spans="1:7" x14ac:dyDescent="0.25">
      <c r="A68" s="9"/>
      <c r="B68" s="29"/>
      <c r="C68" s="29"/>
      <c r="D68" s="29"/>
      <c r="E68" s="14"/>
      <c r="F68" s="14"/>
      <c r="G68" s="14"/>
    </row>
    <row r="69" spans="1:7" x14ac:dyDescent="0.25">
      <c r="A69" s="9"/>
      <c r="B69" s="29"/>
      <c r="C69" s="29"/>
      <c r="D69" s="29"/>
      <c r="E69" s="14"/>
      <c r="F69" s="14"/>
      <c r="G69" s="14"/>
    </row>
    <row r="70" spans="1:7" x14ac:dyDescent="0.25">
      <c r="A70" s="9"/>
      <c r="B70" s="29"/>
      <c r="C70" s="29"/>
      <c r="D70" s="29"/>
      <c r="E70" s="14"/>
      <c r="F70" s="14"/>
      <c r="G70" s="14"/>
    </row>
    <row r="71" spans="1:7" x14ac:dyDescent="0.25">
      <c r="A71" s="9"/>
      <c r="B71" s="29"/>
      <c r="C71" s="29"/>
      <c r="D71" s="29"/>
      <c r="E71" s="14"/>
      <c r="F71" s="14"/>
      <c r="G71" s="14"/>
    </row>
    <row r="72" spans="1:7" x14ac:dyDescent="0.25">
      <c r="A72" s="9"/>
      <c r="B72" s="29"/>
      <c r="C72" s="29"/>
      <c r="D72" s="29"/>
      <c r="E72" s="14"/>
      <c r="F72" s="14"/>
      <c r="G72" s="14"/>
    </row>
    <row r="73" spans="1:7" x14ac:dyDescent="0.25">
      <c r="A73" s="9"/>
      <c r="B73" s="29"/>
      <c r="C73" s="29"/>
      <c r="D73" s="29"/>
      <c r="E73" s="14"/>
      <c r="F73" s="14"/>
      <c r="G73" s="14"/>
    </row>
    <row r="74" spans="1:7" x14ac:dyDescent="0.25">
      <c r="A74" s="9"/>
      <c r="B74" s="29"/>
      <c r="C74" s="29"/>
      <c r="D74" s="29"/>
      <c r="E74" s="14"/>
      <c r="F74" s="14"/>
      <c r="G74" s="14"/>
    </row>
    <row r="75" spans="1:7" x14ac:dyDescent="0.25">
      <c r="A75" s="9"/>
      <c r="B75" s="29"/>
      <c r="C75" s="29"/>
      <c r="D75" s="29"/>
      <c r="E75" s="14"/>
      <c r="F75" s="14"/>
      <c r="G75" s="14"/>
    </row>
    <row r="76" spans="1:7" x14ac:dyDescent="0.25">
      <c r="A76" s="9"/>
      <c r="B76" s="29"/>
      <c r="C76" s="29"/>
      <c r="D76" s="29"/>
      <c r="E76" s="14"/>
      <c r="F76" s="14"/>
      <c r="G76" s="14"/>
    </row>
    <row r="77" spans="1:7" x14ac:dyDescent="0.25">
      <c r="A77" s="9"/>
      <c r="B77" s="29"/>
      <c r="C77" s="29"/>
      <c r="D77" s="29"/>
      <c r="E77" s="14"/>
      <c r="F77" s="14"/>
      <c r="G77" s="14"/>
    </row>
    <row r="78" spans="1:7" x14ac:dyDescent="0.25">
      <c r="A78" s="9"/>
      <c r="B78" s="29"/>
      <c r="C78" s="29"/>
      <c r="D78" s="29"/>
      <c r="E78" s="14"/>
      <c r="F78" s="14"/>
      <c r="G78" s="14"/>
    </row>
    <row r="79" spans="1:7" x14ac:dyDescent="0.25">
      <c r="A79" s="9"/>
      <c r="B79" s="29"/>
      <c r="C79" s="29"/>
      <c r="D79" s="29"/>
      <c r="E79" s="14"/>
      <c r="F79" s="14"/>
      <c r="G79" s="14"/>
    </row>
    <row r="80" spans="1:7" x14ac:dyDescent="0.25">
      <c r="A80" s="9"/>
      <c r="B80" s="29"/>
      <c r="C80" s="29"/>
      <c r="D80" s="29"/>
      <c r="E80" s="14"/>
      <c r="F80" s="14"/>
      <c r="G80" s="14"/>
    </row>
    <row r="81" spans="1:7" x14ac:dyDescent="0.25">
      <c r="A81" s="9"/>
      <c r="B81" s="29"/>
      <c r="C81" s="29"/>
      <c r="D81" s="29"/>
      <c r="E81" s="14"/>
      <c r="F81" s="14"/>
      <c r="G81" s="14"/>
    </row>
    <row r="82" spans="1:7" x14ac:dyDescent="0.25">
      <c r="A82" s="9"/>
      <c r="B82" s="29"/>
      <c r="C82" s="29"/>
      <c r="D82" s="29"/>
      <c r="E82" s="14"/>
      <c r="F82" s="14"/>
      <c r="G82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4" zoomScale="70" zoomScaleNormal="70" zoomScaleSheetLayoutView="70" zoomScalePageLayoutView="50" workbookViewId="0">
      <selection activeCell="I4" sqref="I4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636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670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3" t="s">
        <v>537</v>
      </c>
      <c r="C7" s="165"/>
      <c r="D7" s="90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4" t="s">
        <v>4</v>
      </c>
      <c r="C8" s="165"/>
      <c r="D8" s="90"/>
      <c r="E8" s="36"/>
      <c r="F8" s="36"/>
      <c r="G8" s="36"/>
      <c r="H8" s="42"/>
    </row>
    <row r="9" spans="1:18" ht="35.1" customHeight="1" x14ac:dyDescent="0.25">
      <c r="A9" s="43"/>
      <c r="B9" s="43" t="s">
        <v>491</v>
      </c>
      <c r="C9" s="43"/>
      <c r="D9" s="44"/>
      <c r="E9" s="45"/>
      <c r="F9" s="45"/>
      <c r="G9" s="45"/>
      <c r="H9" s="46"/>
    </row>
    <row r="10" spans="1:18" ht="35.1" customHeight="1" x14ac:dyDescent="0.25">
      <c r="A10" s="43"/>
      <c r="B10" s="43" t="s">
        <v>683</v>
      </c>
      <c r="C10" s="164">
        <f>SUM(C9*100/3)</f>
        <v>0</v>
      </c>
      <c r="D10" s="164">
        <f>SUM(D9*100/3)</f>
        <v>0</v>
      </c>
      <c r="E10" s="164">
        <f>SUM(E9*100/3)</f>
        <v>0</v>
      </c>
      <c r="F10" s="164">
        <f>SUM(F9*100/3)</f>
        <v>0</v>
      </c>
      <c r="G10" s="164">
        <f>SUM(G9*100/3)</f>
        <v>0</v>
      </c>
      <c r="H10" s="153"/>
    </row>
    <row r="11" spans="1:18" ht="28.5" customHeight="1" x14ac:dyDescent="0.25">
      <c r="A11" s="21"/>
      <c r="B11" s="22"/>
      <c r="C11" s="17"/>
      <c r="D11" s="18"/>
      <c r="E11" s="27"/>
      <c r="F11" s="27"/>
      <c r="G11" s="27"/>
    </row>
    <row r="12" spans="1:18" s="20" customFormat="1" hidden="1" x14ac:dyDescent="0.25">
      <c r="A12" s="5"/>
      <c r="B12" s="7"/>
      <c r="C12" s="6"/>
      <c r="D12" s="6"/>
      <c r="E12" s="28"/>
      <c r="F12" s="28"/>
      <c r="G12" s="28"/>
    </row>
    <row r="13" spans="1:18" ht="35.1" customHeight="1" x14ac:dyDescent="0.25">
      <c r="A13" s="3"/>
      <c r="C13" s="62" t="s">
        <v>676</v>
      </c>
      <c r="D13" s="62">
        <v>2</v>
      </c>
    </row>
    <row r="14" spans="1:18" ht="35.1" customHeight="1" x14ac:dyDescent="0.25">
      <c r="A14" s="3"/>
      <c r="C14" s="62" t="s">
        <v>574</v>
      </c>
      <c r="D14" s="62">
        <v>0</v>
      </c>
    </row>
    <row r="15" spans="1:18" ht="35.1" customHeight="1" x14ac:dyDescent="0.25">
      <c r="A15" s="3"/>
      <c r="C15" s="62" t="s">
        <v>575</v>
      </c>
      <c r="D15" s="62">
        <v>0</v>
      </c>
      <c r="H15" s="16"/>
    </row>
    <row r="16" spans="1:18" ht="35.1" customHeight="1" x14ac:dyDescent="0.25">
      <c r="A16" s="3"/>
      <c r="C16" s="62" t="s">
        <v>675</v>
      </c>
      <c r="D16" s="62">
        <v>0</v>
      </c>
    </row>
    <row r="17" spans="1:12" ht="35.1" customHeight="1" x14ac:dyDescent="0.25">
      <c r="A17" s="3"/>
      <c r="C17" s="41" t="s">
        <v>416</v>
      </c>
      <c r="D17" s="41">
        <f>SUM(D13:D16)</f>
        <v>2</v>
      </c>
    </row>
    <row r="18" spans="1:12" x14ac:dyDescent="0.25">
      <c r="A18" s="3"/>
    </row>
    <row r="19" spans="1:12" s="11" customFormat="1" x14ac:dyDescent="0.25">
      <c r="A19" s="3"/>
      <c r="C19" s="9"/>
      <c r="D19" s="9"/>
      <c r="E19" s="29"/>
      <c r="F19" s="29"/>
      <c r="G19" s="29"/>
      <c r="H19" s="14"/>
      <c r="I19" s="14"/>
      <c r="J19" s="14"/>
      <c r="K19" s="14"/>
      <c r="L19" s="14"/>
    </row>
    <row r="20" spans="1:12" s="11" customFormat="1" x14ac:dyDescent="0.25">
      <c r="A20" s="3"/>
      <c r="C20" s="9"/>
      <c r="D20" s="9"/>
      <c r="E20" s="29"/>
      <c r="F20" s="29"/>
      <c r="G20" s="29"/>
      <c r="H20" s="14"/>
      <c r="I20" s="14"/>
      <c r="J20" s="14"/>
      <c r="K20" s="14"/>
      <c r="L20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70" zoomScale="70" zoomScaleNormal="70" zoomScaleSheetLayoutView="70" zoomScalePageLayoutView="50" workbookViewId="0">
      <selection activeCell="F11" sqref="F11"/>
    </sheetView>
  </sheetViews>
  <sheetFormatPr defaultColWidth="8.88671875" defaultRowHeight="15" x14ac:dyDescent="0.25"/>
  <cols>
    <col min="1" max="1" width="7.33203125" style="1" customWidth="1"/>
    <col min="2" max="2" width="50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622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773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48" t="s">
        <v>113</v>
      </c>
      <c r="C7" s="115"/>
      <c r="D7" s="220"/>
      <c r="E7" s="107"/>
      <c r="F7" s="107"/>
      <c r="G7" s="107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49" t="s">
        <v>397</v>
      </c>
      <c r="C8" s="144"/>
      <c r="D8" s="220"/>
      <c r="E8" s="113"/>
      <c r="F8" s="107"/>
      <c r="G8" s="107"/>
      <c r="H8" s="42"/>
    </row>
    <row r="9" spans="1:18" ht="35.1" customHeight="1" x14ac:dyDescent="0.25">
      <c r="A9" s="32">
        <v>3</v>
      </c>
      <c r="B9" s="37" t="s">
        <v>100</v>
      </c>
      <c r="C9" s="144"/>
      <c r="D9" s="220"/>
      <c r="E9" s="113"/>
      <c r="F9" s="107"/>
      <c r="G9" s="107"/>
      <c r="H9" s="42"/>
    </row>
    <row r="10" spans="1:18" ht="35.1" customHeight="1" x14ac:dyDescent="0.25">
      <c r="A10" s="32">
        <v>4</v>
      </c>
      <c r="B10" s="33" t="s">
        <v>398</v>
      </c>
      <c r="C10" s="144"/>
      <c r="D10" s="220"/>
      <c r="E10" s="113"/>
      <c r="F10" s="107"/>
      <c r="G10" s="107"/>
      <c r="H10" s="42"/>
    </row>
    <row r="11" spans="1:18" ht="35.1" customHeight="1" x14ac:dyDescent="0.25">
      <c r="A11" s="32">
        <v>5</v>
      </c>
      <c r="B11" s="33" t="s">
        <v>413</v>
      </c>
      <c r="C11" s="144"/>
      <c r="D11" s="220"/>
      <c r="E11" s="113"/>
      <c r="F11" s="107"/>
      <c r="G11" s="107"/>
      <c r="H11" s="42"/>
    </row>
    <row r="12" spans="1:18" ht="35.1" customHeight="1" x14ac:dyDescent="0.25">
      <c r="A12" s="32">
        <v>6</v>
      </c>
      <c r="B12" s="49" t="s">
        <v>539</v>
      </c>
      <c r="C12" s="144"/>
      <c r="D12" s="220"/>
      <c r="E12" s="113"/>
      <c r="F12" s="107"/>
      <c r="G12" s="107"/>
      <c r="H12" s="42"/>
    </row>
    <row r="13" spans="1:18" ht="35.1" customHeight="1" x14ac:dyDescent="0.25">
      <c r="A13" s="32">
        <v>7</v>
      </c>
      <c r="B13" s="33" t="s">
        <v>30</v>
      </c>
      <c r="C13" s="144"/>
      <c r="D13" s="220"/>
      <c r="E13" s="113"/>
      <c r="F13" s="107"/>
      <c r="G13" s="107"/>
      <c r="H13" s="42"/>
    </row>
    <row r="14" spans="1:18" ht="35.1" customHeight="1" x14ac:dyDescent="0.25">
      <c r="A14" s="32">
        <v>8</v>
      </c>
      <c r="B14" s="33" t="s">
        <v>87</v>
      </c>
      <c r="C14" s="144"/>
      <c r="D14" s="220"/>
      <c r="E14" s="113"/>
      <c r="F14" s="107"/>
      <c r="G14" s="107"/>
      <c r="H14" s="42"/>
    </row>
    <row r="15" spans="1:18" ht="35.1" customHeight="1" x14ac:dyDescent="0.25">
      <c r="A15" s="32">
        <v>9</v>
      </c>
      <c r="B15" s="33" t="s">
        <v>282</v>
      </c>
      <c r="C15" s="144"/>
      <c r="D15" s="220"/>
      <c r="E15" s="113"/>
      <c r="F15" s="107"/>
      <c r="G15" s="107"/>
      <c r="H15" s="42"/>
    </row>
    <row r="16" spans="1:18" ht="35.1" customHeight="1" x14ac:dyDescent="0.25">
      <c r="A16" s="32">
        <v>10</v>
      </c>
      <c r="B16" s="50" t="s">
        <v>428</v>
      </c>
      <c r="C16" s="144"/>
      <c r="D16" s="220"/>
      <c r="E16" s="113"/>
      <c r="F16" s="107"/>
      <c r="G16" s="107"/>
      <c r="H16" s="42"/>
    </row>
    <row r="17" spans="1:8" ht="35.1" customHeight="1" x14ac:dyDescent="0.25">
      <c r="A17" s="32">
        <v>11</v>
      </c>
      <c r="B17" s="33" t="s">
        <v>439</v>
      </c>
      <c r="C17" s="144"/>
      <c r="D17" s="220"/>
      <c r="E17" s="113"/>
      <c r="F17" s="107"/>
      <c r="G17" s="107"/>
      <c r="H17" s="42"/>
    </row>
    <row r="18" spans="1:8" ht="35.1" customHeight="1" x14ac:dyDescent="0.25">
      <c r="A18" s="32">
        <v>12</v>
      </c>
      <c r="B18" s="33" t="s">
        <v>91</v>
      </c>
      <c r="C18" s="144"/>
      <c r="D18" s="220"/>
      <c r="E18" s="113"/>
      <c r="F18" s="107"/>
      <c r="G18" s="107"/>
      <c r="H18" s="42"/>
    </row>
    <row r="19" spans="1:8" ht="35.1" customHeight="1" x14ac:dyDescent="0.25">
      <c r="A19" s="32">
        <v>13</v>
      </c>
      <c r="B19" s="37" t="s">
        <v>461</v>
      </c>
      <c r="C19" s="144"/>
      <c r="D19" s="220"/>
      <c r="E19" s="113"/>
      <c r="F19" s="107"/>
      <c r="G19" s="107"/>
      <c r="H19" s="42"/>
    </row>
    <row r="20" spans="1:8" ht="35.1" customHeight="1" x14ac:dyDescent="0.25">
      <c r="A20" s="32">
        <v>14</v>
      </c>
      <c r="B20" s="33" t="s">
        <v>552</v>
      </c>
      <c r="C20" s="144"/>
      <c r="D20" s="220"/>
      <c r="E20" s="113"/>
      <c r="F20" s="107"/>
      <c r="G20" s="107"/>
      <c r="H20" s="42"/>
    </row>
    <row r="21" spans="1:8" ht="35.1" customHeight="1" x14ac:dyDescent="0.25">
      <c r="A21" s="32">
        <v>15</v>
      </c>
      <c r="B21" s="37" t="s">
        <v>283</v>
      </c>
      <c r="C21" s="144"/>
      <c r="D21" s="220"/>
      <c r="E21" s="113"/>
      <c r="F21" s="107"/>
      <c r="G21" s="107"/>
      <c r="H21" s="42"/>
    </row>
    <row r="22" spans="1:8" ht="35.1" customHeight="1" x14ac:dyDescent="0.25">
      <c r="A22" s="32">
        <v>16</v>
      </c>
      <c r="B22" s="37" t="s">
        <v>742</v>
      </c>
      <c r="C22" s="144"/>
      <c r="D22" s="220"/>
      <c r="E22" s="113"/>
      <c r="F22" s="107"/>
      <c r="G22" s="107"/>
      <c r="H22" s="42"/>
    </row>
    <row r="23" spans="1:8" ht="35.1" customHeight="1" x14ac:dyDescent="0.25">
      <c r="A23" s="32">
        <v>17</v>
      </c>
      <c r="B23" s="33" t="s">
        <v>43</v>
      </c>
      <c r="C23" s="144"/>
      <c r="D23" s="220"/>
      <c r="E23" s="113"/>
      <c r="F23" s="107"/>
      <c r="G23" s="107"/>
      <c r="H23" s="42"/>
    </row>
    <row r="24" spans="1:8" ht="35.1" customHeight="1" x14ac:dyDescent="0.25">
      <c r="A24" s="32">
        <v>18</v>
      </c>
      <c r="B24" s="33" t="s">
        <v>88</v>
      </c>
      <c r="C24" s="144"/>
      <c r="D24" s="220"/>
      <c r="E24" s="113"/>
      <c r="F24" s="107"/>
      <c r="G24" s="107"/>
      <c r="H24" s="42"/>
    </row>
    <row r="25" spans="1:8" ht="35.1" customHeight="1" x14ac:dyDescent="0.25">
      <c r="A25" s="32">
        <v>19</v>
      </c>
      <c r="B25" s="37" t="s">
        <v>743</v>
      </c>
      <c r="C25" s="144"/>
      <c r="D25" s="220"/>
      <c r="E25" s="113"/>
      <c r="F25" s="107"/>
      <c r="G25" s="107"/>
      <c r="H25" s="42"/>
    </row>
    <row r="26" spans="1:8" ht="35.1" customHeight="1" x14ac:dyDescent="0.25">
      <c r="A26" s="32">
        <v>20</v>
      </c>
      <c r="B26" s="49" t="s">
        <v>399</v>
      </c>
      <c r="C26" s="144"/>
      <c r="D26" s="220"/>
      <c r="E26" s="113"/>
      <c r="F26" s="107"/>
      <c r="G26" s="107"/>
      <c r="H26" s="42"/>
    </row>
    <row r="27" spans="1:8" ht="35.1" customHeight="1" x14ac:dyDescent="0.25">
      <c r="A27" s="32">
        <v>21</v>
      </c>
      <c r="B27" s="37" t="s">
        <v>744</v>
      </c>
      <c r="C27" s="144"/>
      <c r="D27" s="220"/>
      <c r="E27" s="113"/>
      <c r="F27" s="107"/>
      <c r="G27" s="107"/>
      <c r="H27" s="42"/>
    </row>
    <row r="28" spans="1:8" ht="35.1" customHeight="1" x14ac:dyDescent="0.25">
      <c r="A28" s="32">
        <v>22</v>
      </c>
      <c r="B28" s="37" t="s">
        <v>745</v>
      </c>
      <c r="C28" s="144"/>
      <c r="D28" s="220"/>
      <c r="E28" s="113"/>
      <c r="F28" s="107"/>
      <c r="G28" s="107"/>
      <c r="H28" s="42"/>
    </row>
    <row r="29" spans="1:8" ht="35.1" customHeight="1" x14ac:dyDescent="0.25">
      <c r="A29" s="32">
        <v>23</v>
      </c>
      <c r="B29" s="37" t="s">
        <v>746</v>
      </c>
      <c r="C29" s="144"/>
      <c r="D29" s="220"/>
      <c r="E29" s="113"/>
      <c r="F29" s="107"/>
      <c r="G29" s="107"/>
      <c r="H29" s="42"/>
    </row>
    <row r="30" spans="1:8" ht="35.1" customHeight="1" x14ac:dyDescent="0.25">
      <c r="A30" s="32">
        <v>24</v>
      </c>
      <c r="B30" s="33" t="s">
        <v>89</v>
      </c>
      <c r="C30" s="144"/>
      <c r="D30" s="220"/>
      <c r="E30" s="113"/>
      <c r="F30" s="107"/>
      <c r="G30" s="107"/>
      <c r="H30" s="42"/>
    </row>
    <row r="31" spans="1:8" ht="35.1" customHeight="1" x14ac:dyDescent="0.25">
      <c r="A31" s="32">
        <v>25</v>
      </c>
      <c r="B31" s="37" t="s">
        <v>553</v>
      </c>
      <c r="C31" s="144"/>
      <c r="D31" s="220"/>
      <c r="E31" s="113"/>
      <c r="F31" s="107"/>
      <c r="G31" s="107"/>
      <c r="H31" s="42"/>
    </row>
    <row r="32" spans="1:8" ht="35.1" customHeight="1" x14ac:dyDescent="0.25">
      <c r="A32" s="32">
        <v>26</v>
      </c>
      <c r="B32" s="37" t="s">
        <v>571</v>
      </c>
      <c r="C32" s="144"/>
      <c r="D32" s="220"/>
      <c r="E32" s="113"/>
      <c r="F32" s="107"/>
      <c r="G32" s="107"/>
      <c r="H32" s="42"/>
    </row>
    <row r="33" spans="1:8" ht="35.1" customHeight="1" x14ac:dyDescent="0.25">
      <c r="A33" s="32">
        <v>27</v>
      </c>
      <c r="B33" s="37" t="s">
        <v>747</v>
      </c>
      <c r="C33" s="144"/>
      <c r="D33" s="220"/>
      <c r="E33" s="113"/>
      <c r="F33" s="107"/>
      <c r="G33" s="107"/>
      <c r="H33" s="42"/>
    </row>
    <row r="34" spans="1:8" ht="35.1" customHeight="1" x14ac:dyDescent="0.25">
      <c r="A34" s="32">
        <v>28</v>
      </c>
      <c r="B34" s="37" t="s">
        <v>748</v>
      </c>
      <c r="C34" s="144"/>
      <c r="D34" s="220"/>
      <c r="E34" s="113"/>
      <c r="F34" s="107"/>
      <c r="G34" s="107"/>
      <c r="H34" s="42"/>
    </row>
    <row r="35" spans="1:8" ht="35.1" customHeight="1" x14ac:dyDescent="0.25">
      <c r="A35" s="32">
        <v>29</v>
      </c>
      <c r="B35" s="37" t="s">
        <v>749</v>
      </c>
      <c r="C35" s="144"/>
      <c r="D35" s="220"/>
      <c r="E35" s="113"/>
      <c r="F35" s="107"/>
      <c r="G35" s="107"/>
      <c r="H35" s="42"/>
    </row>
    <row r="36" spans="1:8" ht="35.1" customHeight="1" x14ac:dyDescent="0.25">
      <c r="A36" s="32">
        <v>30</v>
      </c>
      <c r="B36" s="37" t="s">
        <v>750</v>
      </c>
      <c r="C36" s="144"/>
      <c r="D36" s="220"/>
      <c r="E36" s="113"/>
      <c r="F36" s="107"/>
      <c r="G36" s="107"/>
      <c r="H36" s="42"/>
    </row>
    <row r="37" spans="1:8" ht="35.1" customHeight="1" x14ac:dyDescent="0.25">
      <c r="A37" s="32">
        <v>31</v>
      </c>
      <c r="B37" s="37" t="s">
        <v>751</v>
      </c>
      <c r="C37" s="144"/>
      <c r="D37" s="220"/>
      <c r="E37" s="113"/>
      <c r="F37" s="107"/>
      <c r="G37" s="107"/>
      <c r="H37" s="42"/>
    </row>
    <row r="38" spans="1:8" ht="35.1" customHeight="1" x14ac:dyDescent="0.25">
      <c r="A38" s="32">
        <v>32</v>
      </c>
      <c r="B38" s="37" t="s">
        <v>752</v>
      </c>
      <c r="C38" s="144"/>
      <c r="D38" s="220"/>
      <c r="E38" s="113"/>
      <c r="F38" s="107"/>
      <c r="G38" s="107"/>
      <c r="H38" s="42"/>
    </row>
    <row r="39" spans="1:8" ht="35.1" customHeight="1" x14ac:dyDescent="0.25">
      <c r="A39" s="32">
        <v>33</v>
      </c>
      <c r="B39" s="37" t="s">
        <v>753</v>
      </c>
      <c r="C39" s="144"/>
      <c r="D39" s="220"/>
      <c r="E39" s="113"/>
      <c r="F39" s="107"/>
      <c r="G39" s="107"/>
      <c r="H39" s="42"/>
    </row>
    <row r="40" spans="1:8" ht="35.1" customHeight="1" x14ac:dyDescent="0.25">
      <c r="A40" s="32">
        <v>34</v>
      </c>
      <c r="B40" s="37" t="s">
        <v>754</v>
      </c>
      <c r="C40" s="144"/>
      <c r="D40" s="220"/>
      <c r="E40" s="113"/>
      <c r="F40" s="107"/>
      <c r="G40" s="107"/>
      <c r="H40" s="42"/>
    </row>
    <row r="41" spans="1:8" ht="35.1" customHeight="1" x14ac:dyDescent="0.25">
      <c r="A41" s="32">
        <v>35</v>
      </c>
      <c r="B41" s="37" t="s">
        <v>755</v>
      </c>
      <c r="C41" s="144"/>
      <c r="D41" s="220"/>
      <c r="E41" s="113"/>
      <c r="F41" s="107"/>
      <c r="G41" s="107"/>
      <c r="H41" s="42"/>
    </row>
    <row r="42" spans="1:8" ht="35.1" customHeight="1" x14ac:dyDescent="0.25">
      <c r="A42" s="32">
        <v>36</v>
      </c>
      <c r="B42" s="37" t="s">
        <v>756</v>
      </c>
      <c r="C42" s="144"/>
      <c r="D42" s="220"/>
      <c r="E42" s="113"/>
      <c r="F42" s="107"/>
      <c r="G42" s="107"/>
      <c r="H42" s="42"/>
    </row>
    <row r="43" spans="1:8" ht="35.1" customHeight="1" x14ac:dyDescent="0.25">
      <c r="A43" s="32">
        <v>37</v>
      </c>
      <c r="B43" s="37" t="s">
        <v>577</v>
      </c>
      <c r="C43" s="144"/>
      <c r="D43" s="220"/>
      <c r="E43" s="113"/>
      <c r="F43" s="107"/>
      <c r="G43" s="107"/>
      <c r="H43" s="42"/>
    </row>
    <row r="44" spans="1:8" ht="35.1" customHeight="1" x14ac:dyDescent="0.25">
      <c r="A44" s="32">
        <v>38</v>
      </c>
      <c r="B44" s="37" t="s">
        <v>576</v>
      </c>
      <c r="C44" s="144"/>
      <c r="D44" s="220"/>
      <c r="E44" s="113"/>
      <c r="F44" s="107"/>
      <c r="G44" s="107"/>
      <c r="H44" s="42"/>
    </row>
    <row r="45" spans="1:8" ht="35.1" customHeight="1" x14ac:dyDescent="0.25">
      <c r="A45" s="32">
        <v>39</v>
      </c>
      <c r="B45" s="37" t="s">
        <v>682</v>
      </c>
      <c r="C45" s="144"/>
      <c r="D45" s="220"/>
      <c r="E45" s="113"/>
      <c r="F45" s="107"/>
      <c r="G45" s="107"/>
      <c r="H45" s="42"/>
    </row>
    <row r="46" spans="1:8" ht="35.1" customHeight="1" x14ac:dyDescent="0.25">
      <c r="A46" s="32">
        <v>40</v>
      </c>
      <c r="B46" s="37" t="s">
        <v>757</v>
      </c>
      <c r="C46" s="144"/>
      <c r="D46" s="220"/>
      <c r="E46" s="113"/>
      <c r="F46" s="107"/>
      <c r="G46" s="107"/>
      <c r="H46" s="42"/>
    </row>
    <row r="47" spans="1:8" ht="35.1" customHeight="1" x14ac:dyDescent="0.25">
      <c r="A47" s="32">
        <v>41</v>
      </c>
      <c r="B47" s="37" t="s">
        <v>758</v>
      </c>
      <c r="C47" s="144"/>
      <c r="D47" s="220"/>
      <c r="E47" s="113"/>
      <c r="F47" s="107"/>
      <c r="G47" s="107"/>
      <c r="H47" s="42"/>
    </row>
    <row r="48" spans="1:8" ht="35.1" customHeight="1" x14ac:dyDescent="0.25">
      <c r="A48" s="32">
        <v>42</v>
      </c>
      <c r="B48" s="37" t="s">
        <v>759</v>
      </c>
      <c r="C48" s="144"/>
      <c r="D48" s="220"/>
      <c r="E48" s="113"/>
      <c r="F48" s="107"/>
      <c r="G48" s="107"/>
      <c r="H48" s="42"/>
    </row>
    <row r="49" spans="1:8" ht="35.1" customHeight="1" x14ac:dyDescent="0.25">
      <c r="A49" s="32">
        <v>43</v>
      </c>
      <c r="B49" s="37" t="s">
        <v>760</v>
      </c>
      <c r="C49" s="144"/>
      <c r="D49" s="220"/>
      <c r="E49" s="113"/>
      <c r="F49" s="107"/>
      <c r="G49" s="107"/>
      <c r="H49" s="42"/>
    </row>
    <row r="50" spans="1:8" ht="35.1" customHeight="1" x14ac:dyDescent="0.25">
      <c r="A50" s="32">
        <v>44</v>
      </c>
      <c r="B50" s="37" t="s">
        <v>533</v>
      </c>
      <c r="C50" s="144"/>
      <c r="D50" s="220"/>
      <c r="E50" s="113"/>
      <c r="F50" s="107"/>
      <c r="G50" s="107"/>
      <c r="H50" s="42"/>
    </row>
    <row r="51" spans="1:8" ht="35.1" customHeight="1" x14ac:dyDescent="0.25">
      <c r="A51" s="32">
        <v>45</v>
      </c>
      <c r="B51" s="37" t="s">
        <v>761</v>
      </c>
      <c r="C51" s="144"/>
      <c r="D51" s="220"/>
      <c r="E51" s="113"/>
      <c r="F51" s="107"/>
      <c r="G51" s="107"/>
      <c r="H51" s="42"/>
    </row>
    <row r="52" spans="1:8" ht="35.1" customHeight="1" x14ac:dyDescent="0.25">
      <c r="A52" s="32">
        <v>46</v>
      </c>
      <c r="B52" s="37" t="s">
        <v>762</v>
      </c>
      <c r="C52" s="144"/>
      <c r="D52" s="220"/>
      <c r="E52" s="113"/>
      <c r="F52" s="107"/>
      <c r="G52" s="107"/>
      <c r="H52" s="42"/>
    </row>
    <row r="53" spans="1:8" ht="35.1" customHeight="1" x14ac:dyDescent="0.25">
      <c r="A53" s="32">
        <v>47</v>
      </c>
      <c r="B53" s="37" t="s">
        <v>502</v>
      </c>
      <c r="C53" s="144"/>
      <c r="D53" s="220"/>
      <c r="E53" s="113"/>
      <c r="F53" s="107"/>
      <c r="G53" s="107"/>
      <c r="H53" s="42"/>
    </row>
    <row r="54" spans="1:8" ht="35.1" customHeight="1" x14ac:dyDescent="0.25">
      <c r="A54" s="32">
        <v>48</v>
      </c>
      <c r="B54" s="37" t="s">
        <v>763</v>
      </c>
      <c r="C54" s="144"/>
      <c r="D54" s="220"/>
      <c r="E54" s="113"/>
      <c r="F54" s="107"/>
      <c r="G54" s="107"/>
      <c r="H54" s="42"/>
    </row>
    <row r="55" spans="1:8" ht="35.1" customHeight="1" x14ac:dyDescent="0.25">
      <c r="A55" s="32">
        <v>49</v>
      </c>
      <c r="B55" s="37" t="s">
        <v>764</v>
      </c>
      <c r="C55" s="144"/>
      <c r="D55" s="220"/>
      <c r="E55" s="113"/>
      <c r="F55" s="107"/>
      <c r="G55" s="107"/>
      <c r="H55" s="42"/>
    </row>
    <row r="56" spans="1:8" ht="35.1" customHeight="1" x14ac:dyDescent="0.25">
      <c r="A56" s="32">
        <v>50</v>
      </c>
      <c r="B56" s="37" t="s">
        <v>765</v>
      </c>
      <c r="C56" s="144"/>
      <c r="D56" s="220"/>
      <c r="E56" s="113"/>
      <c r="F56" s="107"/>
      <c r="G56" s="107"/>
      <c r="H56" s="42"/>
    </row>
    <row r="57" spans="1:8" ht="35.1" customHeight="1" x14ac:dyDescent="0.25">
      <c r="A57" s="32">
        <v>51</v>
      </c>
      <c r="B57" s="37" t="s">
        <v>766</v>
      </c>
      <c r="C57" s="144"/>
      <c r="D57" s="220"/>
      <c r="E57" s="113"/>
      <c r="F57" s="107"/>
      <c r="G57" s="107"/>
      <c r="H57" s="42"/>
    </row>
    <row r="58" spans="1:8" ht="35.1" customHeight="1" x14ac:dyDescent="0.25">
      <c r="A58" s="32">
        <v>52</v>
      </c>
      <c r="B58" s="37" t="s">
        <v>767</v>
      </c>
      <c r="C58" s="144"/>
      <c r="D58" s="220"/>
      <c r="E58" s="113"/>
      <c r="F58" s="107"/>
      <c r="G58" s="107"/>
      <c r="H58" s="42"/>
    </row>
    <row r="59" spans="1:8" ht="35.1" customHeight="1" x14ac:dyDescent="0.25">
      <c r="A59" s="32">
        <v>53</v>
      </c>
      <c r="B59" s="37" t="s">
        <v>768</v>
      </c>
      <c r="C59" s="144"/>
      <c r="D59" s="220"/>
      <c r="E59" s="113"/>
      <c r="F59" s="107"/>
      <c r="G59" s="107"/>
      <c r="H59" s="42"/>
    </row>
    <row r="60" spans="1:8" ht="35.1" customHeight="1" x14ac:dyDescent="0.25">
      <c r="A60" s="32">
        <v>54</v>
      </c>
      <c r="B60" s="37" t="s">
        <v>769</v>
      </c>
      <c r="C60" s="144"/>
      <c r="D60" s="220"/>
      <c r="E60" s="113"/>
      <c r="F60" s="107"/>
      <c r="G60" s="107"/>
      <c r="H60" s="42"/>
    </row>
    <row r="61" spans="1:8" ht="35.1" customHeight="1" x14ac:dyDescent="0.25">
      <c r="A61" s="32">
        <v>55</v>
      </c>
      <c r="B61" s="37" t="s">
        <v>770</v>
      </c>
      <c r="C61" s="144"/>
      <c r="D61" s="220"/>
      <c r="E61" s="113"/>
      <c r="F61" s="107"/>
      <c r="G61" s="107"/>
      <c r="H61" s="42"/>
    </row>
    <row r="62" spans="1:8" ht="35.1" customHeight="1" x14ac:dyDescent="0.25">
      <c r="A62" s="32">
        <v>56</v>
      </c>
      <c r="B62" s="37" t="s">
        <v>771</v>
      </c>
      <c r="C62" s="144"/>
      <c r="D62" s="220"/>
      <c r="E62" s="113"/>
      <c r="F62" s="107"/>
      <c r="G62" s="107"/>
      <c r="H62" s="42"/>
    </row>
    <row r="63" spans="1:8" ht="35.1" customHeight="1" x14ac:dyDescent="0.25">
      <c r="A63" s="32">
        <v>57</v>
      </c>
      <c r="B63" s="37" t="s">
        <v>562</v>
      </c>
      <c r="C63" s="144"/>
      <c r="D63" s="220"/>
      <c r="E63" s="113"/>
      <c r="F63" s="107"/>
      <c r="G63" s="107"/>
      <c r="H63" s="42"/>
    </row>
    <row r="64" spans="1:8" ht="35.1" customHeight="1" x14ac:dyDescent="0.25">
      <c r="A64" s="32">
        <v>58</v>
      </c>
      <c r="B64" s="37" t="s">
        <v>772</v>
      </c>
      <c r="C64" s="144"/>
      <c r="D64" s="220"/>
      <c r="E64" s="113"/>
      <c r="F64" s="107"/>
      <c r="G64" s="107"/>
      <c r="H64" s="42"/>
    </row>
    <row r="65" spans="1:12" ht="35.1" customHeight="1" x14ac:dyDescent="0.25">
      <c r="A65" s="43"/>
      <c r="B65" s="43" t="s">
        <v>491</v>
      </c>
      <c r="C65" s="116"/>
      <c r="D65" s="112"/>
      <c r="E65" s="233"/>
      <c r="F65" s="233"/>
      <c r="G65" s="233"/>
      <c r="H65" s="45"/>
    </row>
    <row r="66" spans="1:12" ht="35.1" customHeight="1" x14ac:dyDescent="0.25">
      <c r="A66" s="43"/>
      <c r="B66" s="43" t="s">
        <v>683</v>
      </c>
      <c r="C66" s="164">
        <f>SUM(C65*100/59)</f>
        <v>0</v>
      </c>
      <c r="D66" s="164">
        <f>SUM(D65*100/59)</f>
        <v>0</v>
      </c>
      <c r="E66" s="164">
        <f>SUM(E65*100/59)</f>
        <v>0</v>
      </c>
      <c r="F66" s="164">
        <f>SUM(F65*100/59)</f>
        <v>0</v>
      </c>
      <c r="G66" s="164">
        <f>SUM(G65*100/59)</f>
        <v>0</v>
      </c>
      <c r="H66" s="46"/>
    </row>
    <row r="67" spans="1:12" ht="36.75" customHeight="1" x14ac:dyDescent="0.25">
      <c r="A67" s="3"/>
    </row>
    <row r="68" spans="1:12" ht="35.1" customHeight="1" x14ac:dyDescent="0.25">
      <c r="A68" s="3"/>
      <c r="C68" s="62" t="s">
        <v>676</v>
      </c>
      <c r="D68" s="62">
        <v>58</v>
      </c>
    </row>
    <row r="69" spans="1:12" ht="35.1" customHeight="1" x14ac:dyDescent="0.25">
      <c r="A69" s="3"/>
      <c r="C69" s="62" t="s">
        <v>574</v>
      </c>
      <c r="D69" s="62">
        <v>0</v>
      </c>
    </row>
    <row r="70" spans="1:12" ht="35.1" customHeight="1" x14ac:dyDescent="0.25">
      <c r="A70" s="3"/>
      <c r="C70" s="62" t="s">
        <v>575</v>
      </c>
      <c r="D70" s="62">
        <v>0</v>
      </c>
    </row>
    <row r="71" spans="1:12" ht="35.1" customHeight="1" x14ac:dyDescent="0.25">
      <c r="A71" s="3"/>
      <c r="C71" s="62" t="s">
        <v>675</v>
      </c>
      <c r="D71" s="62">
        <v>0</v>
      </c>
    </row>
    <row r="72" spans="1:12" ht="35.1" customHeight="1" x14ac:dyDescent="0.25">
      <c r="A72" s="3"/>
      <c r="C72" s="41" t="s">
        <v>416</v>
      </c>
      <c r="D72" s="41">
        <f>SUM(D68:D71)</f>
        <v>58</v>
      </c>
    </row>
    <row r="73" spans="1:12" s="11" customFormat="1" x14ac:dyDescent="0.25">
      <c r="A73" s="3"/>
      <c r="C73" s="9"/>
      <c r="D73" s="9"/>
      <c r="E73" s="29"/>
      <c r="F73" s="29"/>
      <c r="G73" s="29"/>
      <c r="H73" s="14"/>
      <c r="I73" s="14"/>
      <c r="J73" s="14"/>
      <c r="K73" s="14"/>
      <c r="L73" s="14"/>
    </row>
    <row r="74" spans="1:12" s="11" customFormat="1" x14ac:dyDescent="0.25">
      <c r="A74" s="3"/>
      <c r="C74" s="9"/>
      <c r="D74" s="9"/>
      <c r="E74" s="29"/>
      <c r="F74" s="29"/>
      <c r="G74" s="29"/>
      <c r="H74" s="14"/>
      <c r="I74" s="14"/>
      <c r="J74" s="14"/>
      <c r="K74" s="14"/>
      <c r="L74" s="14"/>
    </row>
  </sheetData>
  <dataConsolidate/>
  <mergeCells count="8">
    <mergeCell ref="K7:M7"/>
    <mergeCell ref="D4:E4"/>
    <mergeCell ref="A1:H1"/>
    <mergeCell ref="D2:F2"/>
    <mergeCell ref="D3:G3"/>
    <mergeCell ref="L3:M3"/>
    <mergeCell ref="L4:N4"/>
    <mergeCell ref="J6:R6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5"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637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687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3">
      <c r="A7" s="32">
        <v>1</v>
      </c>
      <c r="B7" s="37" t="s">
        <v>143</v>
      </c>
      <c r="C7" s="135"/>
      <c r="D7" s="136"/>
      <c r="E7" s="1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3">
      <c r="A8" s="32">
        <v>2</v>
      </c>
      <c r="B8" s="37" t="s">
        <v>154</v>
      </c>
      <c r="C8" s="221"/>
      <c r="D8" s="221"/>
      <c r="E8" s="138"/>
      <c r="F8" s="118"/>
      <c r="G8" s="118"/>
      <c r="H8" s="42"/>
      <c r="J8" s="134"/>
      <c r="K8" s="133"/>
      <c r="L8" s="133"/>
      <c r="M8" s="133"/>
      <c r="N8" s="134"/>
      <c r="O8" s="134"/>
      <c r="P8" s="134"/>
      <c r="Q8" s="134"/>
      <c r="R8" s="134"/>
    </row>
    <row r="9" spans="1:18" ht="35.1" customHeight="1" x14ac:dyDescent="0.3">
      <c r="A9" s="32">
        <v>3</v>
      </c>
      <c r="B9" s="37" t="s">
        <v>144</v>
      </c>
      <c r="C9" s="135"/>
      <c r="D9" s="135"/>
      <c r="E9" s="136"/>
      <c r="F9" s="36"/>
      <c r="G9" s="36"/>
      <c r="H9" s="58"/>
    </row>
    <row r="10" spans="1:18" ht="35.1" customHeight="1" x14ac:dyDescent="0.3">
      <c r="A10" s="32">
        <v>4</v>
      </c>
      <c r="B10" s="37" t="s">
        <v>145</v>
      </c>
      <c r="C10" s="221"/>
      <c r="D10" s="221"/>
      <c r="E10" s="138"/>
      <c r="F10" s="36"/>
      <c r="G10" s="36"/>
      <c r="H10" s="42"/>
    </row>
    <row r="11" spans="1:18" ht="35.1" customHeight="1" x14ac:dyDescent="0.3">
      <c r="A11" s="32">
        <v>5</v>
      </c>
      <c r="B11" s="37" t="s">
        <v>466</v>
      </c>
      <c r="C11" s="135"/>
      <c r="D11" s="135"/>
      <c r="E11" s="136"/>
      <c r="F11" s="36"/>
      <c r="G11" s="36"/>
      <c r="H11" s="42"/>
    </row>
    <row r="12" spans="1:18" ht="35.1" customHeight="1" x14ac:dyDescent="0.3">
      <c r="A12" s="32">
        <v>6</v>
      </c>
      <c r="B12" s="37" t="s">
        <v>146</v>
      </c>
      <c r="C12" s="135"/>
      <c r="D12" s="135"/>
      <c r="E12" s="138"/>
      <c r="F12" s="36"/>
      <c r="G12" s="36"/>
      <c r="H12" s="42"/>
    </row>
    <row r="13" spans="1:18" ht="35.1" customHeight="1" x14ac:dyDescent="0.25">
      <c r="A13" s="32">
        <v>7</v>
      </c>
      <c r="B13" s="33" t="s">
        <v>148</v>
      </c>
      <c r="C13" s="135"/>
      <c r="D13" s="135"/>
      <c r="E13" s="135"/>
      <c r="F13" s="36"/>
      <c r="G13" s="36"/>
      <c r="H13" s="42"/>
    </row>
    <row r="14" spans="1:18" ht="35.1" customHeight="1" x14ac:dyDescent="0.3">
      <c r="A14" s="32">
        <v>8</v>
      </c>
      <c r="B14" s="33" t="s">
        <v>522</v>
      </c>
      <c r="C14" s="136"/>
      <c r="D14" s="221"/>
      <c r="E14" s="221"/>
      <c r="F14" s="36"/>
      <c r="G14" s="36"/>
      <c r="H14" s="42"/>
    </row>
    <row r="15" spans="1:18" ht="35.1" customHeight="1" x14ac:dyDescent="0.3">
      <c r="A15" s="32">
        <v>9</v>
      </c>
      <c r="B15" s="51" t="s">
        <v>55</v>
      </c>
      <c r="C15" s="221"/>
      <c r="D15" s="136"/>
      <c r="E15" s="139"/>
      <c r="F15" s="36"/>
      <c r="G15" s="36"/>
      <c r="H15" s="42"/>
    </row>
    <row r="16" spans="1:18" ht="35.1" customHeight="1" x14ac:dyDescent="0.25">
      <c r="A16" s="32">
        <v>10</v>
      </c>
      <c r="B16" s="33" t="s">
        <v>147</v>
      </c>
      <c r="C16" s="221"/>
      <c r="D16" s="221"/>
      <c r="E16" s="139"/>
      <c r="F16" s="36"/>
      <c r="G16" s="36"/>
      <c r="H16" s="58"/>
    </row>
    <row r="17" spans="1:8" ht="35.1" customHeight="1" x14ac:dyDescent="0.3">
      <c r="A17" s="32">
        <v>11</v>
      </c>
      <c r="B17" s="33" t="s">
        <v>149</v>
      </c>
      <c r="C17" s="135"/>
      <c r="D17" s="136"/>
      <c r="E17" s="136"/>
      <c r="F17" s="36"/>
      <c r="G17" s="36"/>
      <c r="H17" s="42"/>
    </row>
    <row r="18" spans="1:8" ht="35.1" customHeight="1" x14ac:dyDescent="0.3">
      <c r="A18" s="32">
        <v>12</v>
      </c>
      <c r="B18" s="33" t="s">
        <v>31</v>
      </c>
      <c r="C18" s="140"/>
      <c r="D18" s="140"/>
      <c r="E18" s="138"/>
      <c r="F18" s="36"/>
      <c r="G18" s="36"/>
      <c r="H18" s="42"/>
    </row>
    <row r="19" spans="1:8" ht="35.1" customHeight="1" x14ac:dyDescent="0.3">
      <c r="A19" s="32">
        <v>13</v>
      </c>
      <c r="B19" s="33" t="s">
        <v>425</v>
      </c>
      <c r="C19" s="136"/>
      <c r="D19" s="135"/>
      <c r="E19" s="135"/>
      <c r="F19" s="36"/>
      <c r="G19" s="36"/>
      <c r="H19" s="58"/>
    </row>
    <row r="20" spans="1:8" ht="35.1" customHeight="1" x14ac:dyDescent="0.3">
      <c r="A20" s="32">
        <v>14</v>
      </c>
      <c r="B20" s="33" t="s">
        <v>426</v>
      </c>
      <c r="C20" s="135"/>
      <c r="D20" s="135"/>
      <c r="E20" s="136"/>
      <c r="F20" s="36"/>
      <c r="G20" s="36"/>
      <c r="H20" s="42"/>
    </row>
    <row r="21" spans="1:8" ht="35.1" customHeight="1" x14ac:dyDescent="0.3">
      <c r="A21" s="32">
        <v>15</v>
      </c>
      <c r="B21" s="33" t="s">
        <v>427</v>
      </c>
      <c r="C21" s="135"/>
      <c r="D21" s="135"/>
      <c r="E21" s="141"/>
      <c r="F21" s="36"/>
      <c r="G21" s="36"/>
      <c r="H21" s="42"/>
    </row>
    <row r="22" spans="1:8" ht="35.1" customHeight="1" x14ac:dyDescent="0.3">
      <c r="A22" s="32">
        <v>16</v>
      </c>
      <c r="B22" s="33" t="s">
        <v>458</v>
      </c>
      <c r="C22" s="135"/>
      <c r="D22" s="135"/>
      <c r="E22" s="138"/>
      <c r="F22" s="36"/>
      <c r="G22" s="36"/>
      <c r="H22" s="42"/>
    </row>
    <row r="23" spans="1:8" ht="35.1" customHeight="1" x14ac:dyDescent="0.25">
      <c r="A23" s="32">
        <v>17</v>
      </c>
      <c r="B23" s="49" t="s">
        <v>475</v>
      </c>
      <c r="C23" s="221"/>
      <c r="D23" s="135"/>
      <c r="E23" s="135"/>
      <c r="F23" s="36"/>
      <c r="G23" s="36"/>
      <c r="H23" s="42"/>
    </row>
    <row r="24" spans="1:8" ht="35.1" customHeight="1" x14ac:dyDescent="0.25">
      <c r="A24" s="32">
        <v>18</v>
      </c>
      <c r="B24" s="37" t="s">
        <v>554</v>
      </c>
      <c r="C24" s="135"/>
      <c r="D24" s="135"/>
      <c r="E24" s="135"/>
      <c r="F24" s="36"/>
      <c r="G24" s="36"/>
      <c r="H24" s="58"/>
    </row>
    <row r="25" spans="1:8" ht="35.1" customHeight="1" x14ac:dyDescent="0.25">
      <c r="A25" s="32">
        <v>19</v>
      </c>
      <c r="B25" s="33" t="s">
        <v>225</v>
      </c>
      <c r="C25" s="135"/>
      <c r="D25" s="135"/>
      <c r="E25" s="135"/>
      <c r="F25" s="36"/>
      <c r="G25" s="36"/>
      <c r="H25" s="42"/>
    </row>
    <row r="26" spans="1:8" ht="35.1" customHeight="1" x14ac:dyDescent="0.25">
      <c r="A26" s="32">
        <v>20</v>
      </c>
      <c r="B26" s="33" t="s">
        <v>150</v>
      </c>
      <c r="C26" s="135"/>
      <c r="D26" s="222"/>
      <c r="E26" s="221"/>
      <c r="F26" s="36"/>
      <c r="G26" s="36"/>
      <c r="H26" s="42"/>
    </row>
    <row r="27" spans="1:8" ht="35.1" customHeight="1" x14ac:dyDescent="0.25">
      <c r="A27" s="32">
        <v>21</v>
      </c>
      <c r="B27" s="33" t="s">
        <v>151</v>
      </c>
      <c r="C27" s="135"/>
      <c r="D27" s="135"/>
      <c r="E27" s="135"/>
      <c r="F27" s="36"/>
      <c r="G27" s="36"/>
      <c r="H27" s="42"/>
    </row>
    <row r="28" spans="1:8" ht="35.1" customHeight="1" x14ac:dyDescent="0.3">
      <c r="A28" s="32">
        <v>22</v>
      </c>
      <c r="B28" s="52" t="s">
        <v>523</v>
      </c>
      <c r="C28" s="135"/>
      <c r="D28" s="138"/>
      <c r="E28" s="135"/>
      <c r="F28" s="36"/>
      <c r="G28" s="36"/>
      <c r="H28" s="42"/>
    </row>
    <row r="29" spans="1:8" ht="35.1" customHeight="1" x14ac:dyDescent="0.3">
      <c r="A29" s="32">
        <v>23</v>
      </c>
      <c r="B29" s="33" t="s">
        <v>202</v>
      </c>
      <c r="C29" s="135"/>
      <c r="D29" s="137"/>
      <c r="E29" s="136"/>
      <c r="F29" s="36"/>
      <c r="G29" s="36"/>
      <c r="H29" s="42"/>
    </row>
    <row r="30" spans="1:8" ht="35.1" customHeight="1" x14ac:dyDescent="0.3">
      <c r="A30" s="32">
        <v>24</v>
      </c>
      <c r="B30" s="33" t="s">
        <v>526</v>
      </c>
      <c r="C30" s="135"/>
      <c r="D30" s="137"/>
      <c r="E30" s="136"/>
      <c r="F30" s="36"/>
      <c r="G30" s="36"/>
      <c r="H30" s="58"/>
    </row>
    <row r="31" spans="1:8" ht="35.1" customHeight="1" x14ac:dyDescent="0.25">
      <c r="A31" s="43"/>
      <c r="B31" s="43" t="s">
        <v>491</v>
      </c>
      <c r="C31" s="223"/>
      <c r="D31" s="224"/>
      <c r="E31" s="224"/>
      <c r="F31" s="237"/>
      <c r="G31" s="177"/>
      <c r="H31" s="155"/>
    </row>
    <row r="32" spans="1:8" ht="35.1" customHeight="1" x14ac:dyDescent="0.25">
      <c r="A32" s="43"/>
      <c r="B32" s="43" t="s">
        <v>683</v>
      </c>
      <c r="C32" s="213">
        <f>(C31/24)*100</f>
        <v>0</v>
      </c>
      <c r="D32" s="213">
        <f>(D31/24)*100</f>
        <v>0</v>
      </c>
      <c r="E32" s="213">
        <f>(E31/24)*100</f>
        <v>0</v>
      </c>
      <c r="F32" s="213">
        <f>(F31/24)*100</f>
        <v>0</v>
      </c>
      <c r="G32" s="213">
        <f>(G31/24)*100</f>
        <v>0</v>
      </c>
      <c r="H32" s="153"/>
    </row>
    <row r="33" spans="1:12" s="20" customFormat="1" hidden="1" x14ac:dyDescent="0.25">
      <c r="A33" s="5"/>
      <c r="B33" s="7"/>
      <c r="C33" s="6"/>
      <c r="D33" s="6"/>
      <c r="E33" s="28"/>
      <c r="F33" s="28"/>
      <c r="G33" s="28"/>
    </row>
    <row r="34" spans="1:12" ht="30" customHeight="1" x14ac:dyDescent="0.25">
      <c r="A34" s="15"/>
      <c r="B34" s="19"/>
      <c r="C34" s="18"/>
      <c r="D34" s="18"/>
      <c r="E34" s="27"/>
      <c r="F34" s="27"/>
      <c r="G34" s="27"/>
    </row>
    <row r="35" spans="1:12" ht="35.1" customHeight="1" x14ac:dyDescent="0.25">
      <c r="A35" s="3"/>
      <c r="C35" s="62" t="s">
        <v>676</v>
      </c>
      <c r="D35" s="62">
        <v>24</v>
      </c>
    </row>
    <row r="36" spans="1:12" ht="35.1" customHeight="1" x14ac:dyDescent="0.25">
      <c r="A36" s="3"/>
      <c r="C36" s="62" t="s">
        <v>574</v>
      </c>
      <c r="D36" s="62">
        <v>0</v>
      </c>
    </row>
    <row r="37" spans="1:12" ht="35.1" customHeight="1" x14ac:dyDescent="0.25">
      <c r="A37" s="3"/>
      <c r="C37" s="62" t="s">
        <v>575</v>
      </c>
      <c r="D37" s="62">
        <v>0</v>
      </c>
    </row>
    <row r="38" spans="1:12" ht="35.1" customHeight="1" x14ac:dyDescent="0.25">
      <c r="A38" s="3"/>
      <c r="C38" s="62" t="s">
        <v>675</v>
      </c>
      <c r="D38" s="62">
        <v>0</v>
      </c>
    </row>
    <row r="39" spans="1:12" ht="35.1" customHeight="1" x14ac:dyDescent="0.25">
      <c r="A39" s="3"/>
      <c r="C39" s="41" t="s">
        <v>416</v>
      </c>
      <c r="D39" s="41">
        <f>SUM(D35:D38)</f>
        <v>24</v>
      </c>
    </row>
    <row r="40" spans="1:12" s="11" customFormat="1" x14ac:dyDescent="0.25">
      <c r="A40" s="3"/>
      <c r="C40" s="9"/>
      <c r="D40" s="9"/>
      <c r="E40" s="29"/>
      <c r="F40" s="29"/>
      <c r="G40" s="29"/>
      <c r="H40" s="14"/>
      <c r="I40" s="14"/>
      <c r="J40" s="14"/>
      <c r="K40" s="14"/>
      <c r="L40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9" zoomScale="70" zoomScaleNormal="70" zoomScaleSheetLayoutView="70" zoomScalePageLayoutView="50" workbookViewId="0">
      <selection activeCell="H14" sqref="H14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638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671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505</v>
      </c>
      <c r="C7" s="242"/>
      <c r="D7" s="242"/>
      <c r="E7" s="242"/>
      <c r="F7" s="243"/>
      <c r="G7" s="243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7" t="s">
        <v>311</v>
      </c>
      <c r="C8" s="242"/>
      <c r="D8" s="244"/>
      <c r="E8" s="242"/>
      <c r="F8" s="243"/>
      <c r="G8" s="243"/>
      <c r="H8" s="42"/>
    </row>
    <row r="9" spans="1:18" ht="35.1" customHeight="1" x14ac:dyDescent="0.25">
      <c r="A9" s="32">
        <v>3</v>
      </c>
      <c r="B9" s="37" t="s">
        <v>35</v>
      </c>
      <c r="C9" s="242"/>
      <c r="D9" s="242"/>
      <c r="E9" s="242"/>
      <c r="F9" s="243"/>
      <c r="G9" s="243"/>
      <c r="H9" s="42"/>
      <c r="N9" s="75"/>
    </row>
    <row r="10" spans="1:18" ht="35.1" customHeight="1" x14ac:dyDescent="0.25">
      <c r="A10" s="32">
        <v>4</v>
      </c>
      <c r="B10" s="33" t="s">
        <v>33</v>
      </c>
      <c r="C10" s="242"/>
      <c r="D10" s="242"/>
      <c r="E10" s="242"/>
      <c r="F10" s="243"/>
      <c r="G10" s="243"/>
      <c r="H10" s="42"/>
    </row>
    <row r="11" spans="1:18" ht="35.1" customHeight="1" x14ac:dyDescent="0.25">
      <c r="A11" s="32">
        <v>5</v>
      </c>
      <c r="B11" s="10" t="s">
        <v>90</v>
      </c>
      <c r="C11" s="242"/>
      <c r="D11" s="242"/>
      <c r="E11" s="242"/>
      <c r="F11" s="243"/>
      <c r="G11" s="243"/>
      <c r="H11" s="42"/>
    </row>
    <row r="12" spans="1:18" ht="35.1" customHeight="1" x14ac:dyDescent="0.25">
      <c r="A12" s="32">
        <v>6</v>
      </c>
      <c r="B12" s="37" t="s">
        <v>431</v>
      </c>
      <c r="C12" s="242"/>
      <c r="D12" s="242"/>
      <c r="E12" s="242"/>
      <c r="F12" s="243"/>
      <c r="G12" s="243"/>
      <c r="H12" s="42"/>
    </row>
    <row r="13" spans="1:18" ht="35.1" customHeight="1" x14ac:dyDescent="0.25">
      <c r="A13" s="32">
        <v>7</v>
      </c>
      <c r="B13" s="37" t="s">
        <v>546</v>
      </c>
      <c r="C13" s="245"/>
      <c r="D13" s="246"/>
      <c r="E13" s="245"/>
      <c r="F13" s="247"/>
      <c r="G13" s="243"/>
      <c r="H13" s="42"/>
    </row>
    <row r="14" spans="1:18" ht="35.1" customHeight="1" x14ac:dyDescent="0.3">
      <c r="A14" s="32">
        <v>8</v>
      </c>
      <c r="B14" s="37" t="s">
        <v>444</v>
      </c>
      <c r="C14" s="248"/>
      <c r="D14" s="240"/>
      <c r="E14" s="240"/>
      <c r="F14" s="243"/>
      <c r="G14" s="243"/>
      <c r="H14" s="263"/>
    </row>
    <row r="15" spans="1:18" ht="35.1" customHeight="1" x14ac:dyDescent="0.25">
      <c r="A15" s="32">
        <v>9</v>
      </c>
      <c r="B15" s="33" t="s">
        <v>158</v>
      </c>
      <c r="C15" s="249"/>
      <c r="D15" s="249"/>
      <c r="E15" s="249"/>
      <c r="F15" s="250"/>
      <c r="G15" s="243"/>
      <c r="H15" s="42"/>
    </row>
    <row r="16" spans="1:18" ht="35.1" customHeight="1" x14ac:dyDescent="0.25">
      <c r="A16" s="32">
        <v>10</v>
      </c>
      <c r="B16" s="49" t="s">
        <v>508</v>
      </c>
      <c r="C16" s="242"/>
      <c r="D16" s="242"/>
      <c r="E16" s="242"/>
      <c r="F16" s="243"/>
      <c r="G16" s="243"/>
      <c r="H16" s="42"/>
    </row>
    <row r="17" spans="1:12" ht="35.1" customHeight="1" x14ac:dyDescent="0.25">
      <c r="A17" s="32">
        <v>11</v>
      </c>
      <c r="B17" s="33" t="s">
        <v>187</v>
      </c>
      <c r="C17" s="242"/>
      <c r="D17" s="242"/>
      <c r="E17" s="242"/>
      <c r="F17" s="243"/>
      <c r="G17" s="243"/>
      <c r="H17" s="42"/>
    </row>
    <row r="18" spans="1:12" ht="35.1" customHeight="1" x14ac:dyDescent="0.25">
      <c r="A18" s="32">
        <v>12</v>
      </c>
      <c r="B18" s="33" t="s">
        <v>381</v>
      </c>
      <c r="C18" s="242"/>
      <c r="D18" s="242"/>
      <c r="E18" s="244"/>
      <c r="F18" s="243"/>
      <c r="G18" s="243"/>
      <c r="H18" s="42"/>
    </row>
    <row r="19" spans="1:12" ht="35.1" customHeight="1" x14ac:dyDescent="0.25">
      <c r="A19" s="32">
        <v>13</v>
      </c>
      <c r="B19" s="37" t="s">
        <v>418</v>
      </c>
      <c r="C19" s="244"/>
      <c r="D19" s="242"/>
      <c r="E19" s="242"/>
      <c r="F19" s="243"/>
      <c r="G19" s="243"/>
      <c r="H19" s="42"/>
    </row>
    <row r="20" spans="1:12" ht="35.1" customHeight="1" x14ac:dyDescent="0.25">
      <c r="A20" s="43"/>
      <c r="B20" s="43" t="s">
        <v>491</v>
      </c>
      <c r="C20" s="238"/>
      <c r="D20" s="238"/>
      <c r="E20" s="239"/>
      <c r="F20" s="76"/>
      <c r="G20" s="76"/>
      <c r="H20" s="46"/>
    </row>
    <row r="21" spans="1:12" ht="35.1" customHeight="1" x14ac:dyDescent="0.25">
      <c r="A21" s="43"/>
      <c r="B21" s="43" t="s">
        <v>683</v>
      </c>
      <c r="C21" s="241">
        <f>SUM(C20/12*100)</f>
        <v>0</v>
      </c>
      <c r="D21" s="241">
        <f>SUM(D20/12*100)</f>
        <v>0</v>
      </c>
      <c r="E21" s="241">
        <f>SUM(E20/12*100)</f>
        <v>0</v>
      </c>
      <c r="F21" s="241">
        <f>SUM(F20/12*100)</f>
        <v>0</v>
      </c>
      <c r="G21" s="241">
        <f>SUM(G20/12*100)</f>
        <v>0</v>
      </c>
      <c r="H21" s="153"/>
    </row>
    <row r="22" spans="1:12" s="20" customFormat="1" hidden="1" x14ac:dyDescent="0.25">
      <c r="A22" s="5"/>
      <c r="B22" s="7"/>
      <c r="C22" s="6"/>
      <c r="D22" s="6"/>
      <c r="E22" s="28"/>
      <c r="F22" s="28"/>
      <c r="G22" s="28"/>
    </row>
    <row r="23" spans="1:12" ht="27" customHeight="1" x14ac:dyDescent="0.25">
      <c r="A23" s="15"/>
      <c r="B23" s="19"/>
      <c r="C23" s="18"/>
      <c r="D23" s="18"/>
      <c r="E23" s="27"/>
      <c r="F23" s="27"/>
      <c r="G23" s="27"/>
    </row>
    <row r="24" spans="1:12" ht="35.1" customHeight="1" x14ac:dyDescent="0.25">
      <c r="A24" s="3"/>
      <c r="C24" s="62" t="s">
        <v>676</v>
      </c>
      <c r="D24" s="62">
        <v>13</v>
      </c>
    </row>
    <row r="25" spans="1:12" ht="35.1" customHeight="1" x14ac:dyDescent="0.25">
      <c r="A25" s="3"/>
      <c r="C25" s="62" t="s">
        <v>574</v>
      </c>
      <c r="D25" s="62">
        <v>0</v>
      </c>
    </row>
    <row r="26" spans="1:12" ht="35.1" customHeight="1" x14ac:dyDescent="0.25">
      <c r="A26" s="3"/>
      <c r="C26" s="62" t="s">
        <v>575</v>
      </c>
      <c r="D26" s="62">
        <v>0</v>
      </c>
    </row>
    <row r="27" spans="1:12" ht="35.1" customHeight="1" x14ac:dyDescent="0.25">
      <c r="A27" s="3"/>
      <c r="C27" s="62" t="s">
        <v>675</v>
      </c>
      <c r="D27" s="62">
        <v>0</v>
      </c>
    </row>
    <row r="28" spans="1:12" ht="35.1" customHeight="1" x14ac:dyDescent="0.25">
      <c r="A28" s="3"/>
      <c r="C28" s="41" t="s">
        <v>416</v>
      </c>
      <c r="D28" s="41">
        <f>SUM(D24:D27)</f>
        <v>13</v>
      </c>
    </row>
    <row r="29" spans="1:12" s="11" customFormat="1" x14ac:dyDescent="0.25">
      <c r="A29" s="3"/>
      <c r="C29" s="9"/>
      <c r="D29" s="9"/>
      <c r="E29" s="29"/>
      <c r="F29" s="29"/>
      <c r="G29" s="29"/>
      <c r="H29" s="14"/>
      <c r="I29" s="14"/>
      <c r="J29" s="14"/>
      <c r="K29" s="14"/>
      <c r="L29" s="14"/>
    </row>
    <row r="30" spans="1:12" s="11" customFormat="1" x14ac:dyDescent="0.25">
      <c r="A30" s="3"/>
      <c r="C30" s="9"/>
      <c r="D30" s="9"/>
      <c r="E30" s="29"/>
      <c r="F30" s="29"/>
      <c r="G30" s="29"/>
      <c r="H30" s="14"/>
      <c r="I30" s="14"/>
      <c r="J30" s="14"/>
      <c r="K30" s="14"/>
      <c r="L30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16" zoomScale="70" zoomScaleNormal="70" zoomScaleSheetLayoutView="70" zoomScalePageLayoutView="50" workbookViewId="0">
      <selection activeCell="D8" sqref="D8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639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665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145" t="s">
        <v>112</v>
      </c>
      <c r="C7" s="120"/>
      <c r="D7" s="120"/>
      <c r="E7" s="150"/>
      <c r="F7" s="118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146" t="s">
        <v>96</v>
      </c>
      <c r="C8" s="120"/>
      <c r="D8" s="120"/>
      <c r="E8" s="120"/>
      <c r="F8" s="118"/>
      <c r="G8" s="35"/>
      <c r="H8" s="58"/>
    </row>
    <row r="9" spans="1:18" ht="35.1" customHeight="1" x14ac:dyDescent="0.25">
      <c r="A9" s="32">
        <v>3</v>
      </c>
      <c r="B9" s="37" t="s">
        <v>314</v>
      </c>
      <c r="C9" s="120"/>
      <c r="D9" s="120"/>
      <c r="E9" s="120"/>
      <c r="F9" s="118"/>
      <c r="G9" s="36"/>
      <c r="H9" s="42"/>
    </row>
    <row r="10" spans="1:18" ht="35.1" customHeight="1" x14ac:dyDescent="0.3">
      <c r="A10" s="32">
        <v>4</v>
      </c>
      <c r="B10" s="145" t="s">
        <v>538</v>
      </c>
      <c r="C10" s="120"/>
      <c r="D10" s="120"/>
      <c r="E10" s="151"/>
      <c r="F10" s="118"/>
      <c r="G10" s="36"/>
      <c r="H10" s="42"/>
    </row>
    <row r="11" spans="1:18" ht="35.1" customHeight="1" x14ac:dyDescent="0.3">
      <c r="A11" s="32">
        <v>5</v>
      </c>
      <c r="B11" s="10" t="s">
        <v>51</v>
      </c>
      <c r="C11" s="120"/>
      <c r="D11" s="120"/>
      <c r="E11" s="151"/>
      <c r="F11" s="118"/>
      <c r="G11" s="118"/>
      <c r="H11" s="42"/>
    </row>
    <row r="12" spans="1:18" ht="35.1" customHeight="1" x14ac:dyDescent="0.3">
      <c r="A12" s="32">
        <v>6</v>
      </c>
      <c r="B12" s="147" t="s">
        <v>423</v>
      </c>
      <c r="C12" s="120"/>
      <c r="D12" s="120"/>
      <c r="E12" s="152"/>
      <c r="F12" s="118"/>
      <c r="G12" s="36"/>
      <c r="H12" s="42"/>
    </row>
    <row r="13" spans="1:18" ht="35.1" customHeight="1" x14ac:dyDescent="0.25">
      <c r="A13" s="32">
        <v>7</v>
      </c>
      <c r="B13" s="147" t="s">
        <v>424</v>
      </c>
      <c r="C13" s="120"/>
      <c r="D13" s="120"/>
      <c r="E13" s="120"/>
      <c r="F13" s="118"/>
      <c r="G13" s="36"/>
      <c r="H13" s="42"/>
      <c r="M13" s="19"/>
    </row>
    <row r="14" spans="1:18" ht="35.1" customHeight="1" x14ac:dyDescent="0.25">
      <c r="A14" s="32">
        <v>8</v>
      </c>
      <c r="B14" s="146" t="s">
        <v>438</v>
      </c>
      <c r="C14" s="120"/>
      <c r="D14" s="120"/>
      <c r="E14" s="120"/>
      <c r="F14" s="118"/>
      <c r="G14" s="36"/>
      <c r="H14" s="42"/>
    </row>
    <row r="15" spans="1:18" ht="35.1" customHeight="1" x14ac:dyDescent="0.25">
      <c r="A15" s="32">
        <v>9</v>
      </c>
      <c r="B15" s="37" t="s">
        <v>506</v>
      </c>
      <c r="C15" s="148"/>
      <c r="D15" s="148"/>
      <c r="E15" s="148"/>
      <c r="F15" s="149"/>
      <c r="G15" s="36"/>
      <c r="H15" s="42"/>
    </row>
    <row r="16" spans="1:18" ht="35.1" customHeight="1" x14ac:dyDescent="0.25">
      <c r="A16" s="32">
        <v>10</v>
      </c>
      <c r="B16" s="33" t="s">
        <v>165</v>
      </c>
      <c r="C16" s="84"/>
      <c r="D16" s="84"/>
      <c r="E16" s="84"/>
      <c r="F16" s="118"/>
      <c r="G16" s="36"/>
      <c r="H16" s="58"/>
    </row>
    <row r="17" spans="1:8" ht="35.1" customHeight="1" x14ac:dyDescent="0.25">
      <c r="A17" s="32">
        <v>11</v>
      </c>
      <c r="B17" s="37" t="s">
        <v>333</v>
      </c>
      <c r="C17" s="84"/>
      <c r="D17" s="84"/>
      <c r="E17" s="84"/>
      <c r="F17" s="118"/>
      <c r="G17" s="36"/>
      <c r="H17" s="42"/>
    </row>
    <row r="18" spans="1:8" ht="35.1" customHeight="1" x14ac:dyDescent="0.25">
      <c r="A18" s="32">
        <v>12</v>
      </c>
      <c r="B18" s="37" t="s">
        <v>161</v>
      </c>
      <c r="C18" s="84"/>
      <c r="D18" s="84"/>
      <c r="E18" s="84"/>
      <c r="F18" s="118"/>
      <c r="G18" s="36"/>
      <c r="H18" s="42"/>
    </row>
    <row r="19" spans="1:8" ht="35.1" customHeight="1" x14ac:dyDescent="0.25">
      <c r="A19" s="32">
        <v>13</v>
      </c>
      <c r="B19" s="33" t="s">
        <v>507</v>
      </c>
      <c r="C19" s="84"/>
      <c r="D19" s="84"/>
      <c r="E19" s="86"/>
      <c r="F19" s="118"/>
      <c r="G19" s="36"/>
      <c r="H19" s="42"/>
    </row>
    <row r="20" spans="1:8" ht="35.1" customHeight="1" x14ac:dyDescent="0.25">
      <c r="A20" s="32">
        <v>14</v>
      </c>
      <c r="B20" s="33" t="s">
        <v>568</v>
      </c>
      <c r="C20" s="84"/>
      <c r="D20" s="84"/>
      <c r="E20" s="84"/>
      <c r="F20" s="118"/>
      <c r="G20" s="36"/>
      <c r="H20" s="42"/>
    </row>
    <row r="21" spans="1:8" ht="35.1" customHeight="1" x14ac:dyDescent="0.25">
      <c r="A21" s="32">
        <v>15</v>
      </c>
      <c r="B21" s="52" t="s">
        <v>402</v>
      </c>
      <c r="C21" s="84"/>
      <c r="D21" s="84"/>
      <c r="E21" s="84"/>
      <c r="F21" s="118"/>
      <c r="G21" s="36"/>
      <c r="H21" s="42"/>
    </row>
    <row r="22" spans="1:8" ht="35.1" customHeight="1" x14ac:dyDescent="0.25">
      <c r="A22" s="32">
        <v>16</v>
      </c>
      <c r="B22" s="37" t="s">
        <v>380</v>
      </c>
      <c r="C22" s="84"/>
      <c r="D22" s="84"/>
      <c r="E22" s="84"/>
      <c r="F22" s="118"/>
      <c r="G22" s="36"/>
      <c r="H22" s="42"/>
    </row>
    <row r="23" spans="1:8" ht="35.1" customHeight="1" x14ac:dyDescent="0.25">
      <c r="A23" s="32">
        <v>17</v>
      </c>
      <c r="B23" s="37" t="s">
        <v>487</v>
      </c>
      <c r="C23" s="84"/>
      <c r="D23" s="84"/>
      <c r="E23" s="84"/>
      <c r="F23" s="118"/>
      <c r="G23" s="36"/>
      <c r="H23" s="42"/>
    </row>
    <row r="24" spans="1:8" ht="35.1" customHeight="1" x14ac:dyDescent="0.25">
      <c r="A24" s="43"/>
      <c r="B24" s="43" t="s">
        <v>491</v>
      </c>
      <c r="C24" s="87"/>
      <c r="D24" s="87"/>
      <c r="E24" s="205"/>
      <c r="F24" s="177"/>
      <c r="G24" s="177"/>
      <c r="H24" s="155"/>
    </row>
    <row r="25" spans="1:8" ht="35.1" customHeight="1" x14ac:dyDescent="0.25">
      <c r="A25" s="43"/>
      <c r="B25" s="43" t="s">
        <v>683</v>
      </c>
      <c r="C25" s="164">
        <f>SUM(C24*100/18)</f>
        <v>0</v>
      </c>
      <c r="D25" s="164">
        <f>SUM(D24*100/18)</f>
        <v>0</v>
      </c>
      <c r="E25" s="164">
        <f>SUM(E24*100/18)</f>
        <v>0</v>
      </c>
      <c r="F25" s="164">
        <f>SUM(F24*100/18)</f>
        <v>0</v>
      </c>
      <c r="G25" s="164">
        <f>SUM(G24*100/18)</f>
        <v>0</v>
      </c>
      <c r="H25" s="153"/>
    </row>
    <row r="26" spans="1:8" s="20" customFormat="1" hidden="1" x14ac:dyDescent="0.25">
      <c r="A26" s="5"/>
      <c r="B26" s="7"/>
      <c r="C26" s="6"/>
      <c r="D26" s="6"/>
      <c r="E26" s="28"/>
      <c r="F26" s="28"/>
      <c r="G26" s="28"/>
    </row>
    <row r="27" spans="1:8" ht="32.25" customHeight="1" x14ac:dyDescent="0.25">
      <c r="A27" s="15"/>
      <c r="B27" s="19"/>
      <c r="C27" s="18"/>
      <c r="D27" s="18"/>
      <c r="E27" s="27"/>
      <c r="F27" s="27"/>
      <c r="G27" s="27"/>
    </row>
    <row r="28" spans="1:8" ht="35.1" customHeight="1" x14ac:dyDescent="0.25">
      <c r="A28" s="3"/>
      <c r="C28" s="62" t="s">
        <v>676</v>
      </c>
      <c r="D28" s="62">
        <v>17</v>
      </c>
    </row>
    <row r="29" spans="1:8" ht="35.1" customHeight="1" x14ac:dyDescent="0.25">
      <c r="A29" s="3"/>
      <c r="C29" s="62" t="s">
        <v>574</v>
      </c>
      <c r="D29" s="62">
        <v>0</v>
      </c>
    </row>
    <row r="30" spans="1:8" ht="35.1" customHeight="1" x14ac:dyDescent="0.25">
      <c r="A30" s="3"/>
      <c r="C30" s="62" t="s">
        <v>575</v>
      </c>
      <c r="D30" s="62">
        <v>0</v>
      </c>
    </row>
    <row r="31" spans="1:8" ht="35.1" customHeight="1" x14ac:dyDescent="0.25">
      <c r="A31" s="3"/>
      <c r="C31" s="62" t="s">
        <v>675</v>
      </c>
      <c r="D31" s="62">
        <v>0</v>
      </c>
    </row>
    <row r="32" spans="1:8" ht="35.1" customHeight="1" x14ac:dyDescent="0.25">
      <c r="A32" s="3"/>
      <c r="C32" s="41" t="s">
        <v>416</v>
      </c>
      <c r="D32" s="41">
        <f>SUM(D28:D31)</f>
        <v>17</v>
      </c>
    </row>
    <row r="33" spans="1:12" s="11" customFormat="1" x14ac:dyDescent="0.25">
      <c r="A33" s="3"/>
      <c r="C33" s="9"/>
      <c r="D33" s="9"/>
      <c r="E33" s="29"/>
      <c r="F33" s="29"/>
      <c r="G33" s="29"/>
      <c r="H33" s="14"/>
      <c r="I33" s="14"/>
      <c r="J33" s="14"/>
      <c r="K33" s="14"/>
      <c r="L33" s="14"/>
    </row>
    <row r="42" spans="1:12" x14ac:dyDescent="0.25">
      <c r="B42" s="9"/>
      <c r="D42" s="29"/>
      <c r="G42" s="14"/>
    </row>
    <row r="43" spans="1:12" x14ac:dyDescent="0.25">
      <c r="B43" s="9"/>
      <c r="D43" s="29"/>
      <c r="G43" s="14"/>
    </row>
    <row r="44" spans="1:12" x14ac:dyDescent="0.25">
      <c r="B44" s="9"/>
      <c r="D44" s="29"/>
      <c r="G44" s="14"/>
    </row>
    <row r="45" spans="1:12" x14ac:dyDescent="0.25">
      <c r="B45" s="9"/>
      <c r="D45" s="29"/>
      <c r="G45" s="14"/>
    </row>
    <row r="46" spans="1:12" x14ac:dyDescent="0.25">
      <c r="B46" s="9"/>
      <c r="D46" s="29"/>
      <c r="G46" s="14"/>
    </row>
    <row r="47" spans="1:12" x14ac:dyDescent="0.25">
      <c r="B47" s="9"/>
      <c r="D47" s="29"/>
      <c r="G47" s="14"/>
    </row>
    <row r="48" spans="1:12" x14ac:dyDescent="0.25">
      <c r="B48" s="9"/>
      <c r="D48" s="29"/>
      <c r="G48" s="14"/>
    </row>
    <row r="49" spans="2:7" x14ac:dyDescent="0.25">
      <c r="B49" s="9"/>
      <c r="D49" s="29"/>
      <c r="G49" s="14"/>
    </row>
    <row r="50" spans="2:7" x14ac:dyDescent="0.25">
      <c r="B50" s="9"/>
      <c r="D50" s="29"/>
      <c r="G50" s="14"/>
    </row>
    <row r="51" spans="2:7" x14ac:dyDescent="0.25">
      <c r="B51" s="9"/>
      <c r="D51" s="29"/>
      <c r="G51" s="14"/>
    </row>
    <row r="52" spans="2:7" x14ac:dyDescent="0.25">
      <c r="B52" s="9"/>
      <c r="D52" s="29"/>
      <c r="G52" s="14"/>
    </row>
    <row r="53" spans="2:7" x14ac:dyDescent="0.25">
      <c r="B53" s="9"/>
      <c r="D53" s="29"/>
      <c r="G53" s="14"/>
    </row>
    <row r="54" spans="2:7" x14ac:dyDescent="0.25">
      <c r="B54" s="9"/>
      <c r="D54" s="29"/>
      <c r="G54" s="14"/>
    </row>
    <row r="55" spans="2:7" x14ac:dyDescent="0.25">
      <c r="B55" s="9"/>
      <c r="D55" s="29"/>
      <c r="G55" s="14"/>
    </row>
    <row r="56" spans="2:7" x14ac:dyDescent="0.25">
      <c r="B56" s="9"/>
      <c r="D56" s="29"/>
      <c r="G56" s="14"/>
    </row>
    <row r="57" spans="2:7" x14ac:dyDescent="0.25">
      <c r="B57" s="9"/>
      <c r="D57" s="29"/>
      <c r="G57" s="14"/>
    </row>
    <row r="58" spans="2:7" x14ac:dyDescent="0.25">
      <c r="B58" s="9"/>
      <c r="D58" s="29"/>
      <c r="G58" s="14"/>
    </row>
    <row r="59" spans="2:7" x14ac:dyDescent="0.25">
      <c r="B59" s="9"/>
      <c r="D59" s="29"/>
      <c r="G59" s="14"/>
    </row>
    <row r="60" spans="2:7" x14ac:dyDescent="0.25">
      <c r="B60" s="9"/>
      <c r="D60" s="29"/>
      <c r="G60" s="14"/>
    </row>
    <row r="61" spans="2:7" x14ac:dyDescent="0.25">
      <c r="B61" s="9"/>
      <c r="D61" s="29"/>
      <c r="G61" s="14"/>
    </row>
    <row r="62" spans="2:7" x14ac:dyDescent="0.25">
      <c r="B62" s="9"/>
      <c r="D62" s="29"/>
      <c r="G62" s="14"/>
    </row>
    <row r="63" spans="2:7" x14ac:dyDescent="0.25">
      <c r="B63" s="9"/>
      <c r="D63" s="29"/>
      <c r="G63" s="14"/>
    </row>
    <row r="64" spans="2:7" x14ac:dyDescent="0.25">
      <c r="B64" s="9"/>
      <c r="D64" s="29"/>
      <c r="G64" s="14"/>
    </row>
    <row r="65" spans="2:7" x14ac:dyDescent="0.25">
      <c r="B65" s="9"/>
      <c r="D65" s="29"/>
      <c r="G65" s="14"/>
    </row>
    <row r="66" spans="2:7" x14ac:dyDescent="0.25">
      <c r="B66" s="9"/>
      <c r="D66" s="29"/>
      <c r="G66" s="14"/>
    </row>
    <row r="67" spans="2:7" x14ac:dyDescent="0.25">
      <c r="B67" s="9"/>
      <c r="D67" s="29"/>
      <c r="G67" s="14"/>
    </row>
    <row r="68" spans="2:7" x14ac:dyDescent="0.25">
      <c r="B68" s="9"/>
      <c r="D68" s="29"/>
      <c r="G68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7" zoomScale="70" zoomScaleNormal="70" zoomScaleSheetLayoutView="70" zoomScalePageLayoutView="50" workbookViewId="0">
      <selection activeCell="E8" sqref="E8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640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670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411</v>
      </c>
      <c r="C7" s="119"/>
      <c r="D7" s="81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" t="s">
        <v>117</v>
      </c>
      <c r="C8" s="119"/>
      <c r="D8" s="89"/>
      <c r="E8" s="36"/>
      <c r="F8" s="36"/>
      <c r="G8" s="36"/>
      <c r="H8" s="42"/>
    </row>
    <row r="9" spans="1:18" ht="35.1" customHeight="1" x14ac:dyDescent="0.25">
      <c r="A9" s="43"/>
      <c r="B9" s="43" t="s">
        <v>491</v>
      </c>
      <c r="C9" s="43"/>
      <c r="D9" s="44"/>
      <c r="E9" s="45"/>
      <c r="F9" s="45"/>
      <c r="G9" s="45"/>
      <c r="H9" s="46"/>
    </row>
    <row r="10" spans="1:18" ht="35.1" customHeight="1" x14ac:dyDescent="0.25">
      <c r="A10" s="43"/>
      <c r="B10" s="43" t="s">
        <v>683</v>
      </c>
      <c r="C10" s="164">
        <f>SUM(C9*100/3)</f>
        <v>0</v>
      </c>
      <c r="D10" s="164">
        <f>SUM(D9*100/3)</f>
        <v>0</v>
      </c>
      <c r="E10" s="164">
        <f>SUM(E9*100/3)</f>
        <v>0</v>
      </c>
      <c r="F10" s="164">
        <f>SUM(F9*100/3)</f>
        <v>0</v>
      </c>
      <c r="G10" s="164">
        <f>SUM(G9*100/3)</f>
        <v>0</v>
      </c>
      <c r="H10" s="153"/>
    </row>
    <row r="11" spans="1:18" ht="28.5" customHeight="1" x14ac:dyDescent="0.25">
      <c r="A11" s="21"/>
      <c r="B11" s="22"/>
      <c r="C11" s="17"/>
      <c r="D11" s="18"/>
      <c r="E11" s="27"/>
      <c r="F11" s="27"/>
      <c r="G11" s="27"/>
    </row>
    <row r="12" spans="1:18" s="20" customFormat="1" hidden="1" x14ac:dyDescent="0.25">
      <c r="A12" s="5"/>
      <c r="B12" s="7"/>
      <c r="C12" s="6"/>
      <c r="D12" s="6"/>
      <c r="E12" s="28"/>
      <c r="F12" s="28"/>
      <c r="G12" s="28"/>
    </row>
    <row r="13" spans="1:18" ht="35.1" customHeight="1" x14ac:dyDescent="0.25">
      <c r="A13" s="3"/>
      <c r="C13" s="62" t="s">
        <v>676</v>
      </c>
      <c r="D13" s="62">
        <v>2</v>
      </c>
    </row>
    <row r="14" spans="1:18" ht="35.1" customHeight="1" x14ac:dyDescent="0.25">
      <c r="A14" s="3"/>
      <c r="C14" s="62" t="s">
        <v>574</v>
      </c>
      <c r="D14" s="62">
        <v>0</v>
      </c>
    </row>
    <row r="15" spans="1:18" ht="35.1" customHeight="1" x14ac:dyDescent="0.25">
      <c r="A15" s="3"/>
      <c r="C15" s="62" t="s">
        <v>575</v>
      </c>
      <c r="D15" s="62">
        <v>0</v>
      </c>
    </row>
    <row r="16" spans="1:18" ht="35.1" customHeight="1" x14ac:dyDescent="0.25">
      <c r="A16" s="3"/>
      <c r="C16" s="62" t="s">
        <v>675</v>
      </c>
      <c r="D16" s="62">
        <v>0</v>
      </c>
    </row>
    <row r="17" spans="1:4" ht="35.1" customHeight="1" x14ac:dyDescent="0.25">
      <c r="A17" s="3"/>
      <c r="C17" s="41" t="s">
        <v>416</v>
      </c>
      <c r="D17" s="41">
        <f>SUM(D13:D16)</f>
        <v>2</v>
      </c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7"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641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672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313</v>
      </c>
      <c r="C7" s="78"/>
      <c r="D7" s="117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182</v>
      </c>
      <c r="C8" s="123"/>
      <c r="D8" s="35"/>
      <c r="E8" s="143"/>
      <c r="F8" s="36"/>
      <c r="G8" s="36"/>
      <c r="H8" s="42"/>
    </row>
    <row r="9" spans="1:18" ht="35.1" customHeight="1" x14ac:dyDescent="0.25">
      <c r="A9" s="32">
        <v>3</v>
      </c>
      <c r="B9" s="37" t="s">
        <v>36</v>
      </c>
      <c r="C9" s="123"/>
      <c r="D9" s="35"/>
      <c r="E9" s="36"/>
      <c r="F9" s="36"/>
      <c r="G9" s="36"/>
      <c r="H9" s="42"/>
    </row>
    <row r="10" spans="1:18" ht="35.1" customHeight="1" x14ac:dyDescent="0.25">
      <c r="A10" s="32">
        <v>4</v>
      </c>
      <c r="B10" s="33" t="s">
        <v>37</v>
      </c>
      <c r="C10" s="123"/>
      <c r="D10" s="35"/>
      <c r="E10" s="36"/>
      <c r="F10" s="36"/>
      <c r="G10" s="36"/>
      <c r="H10" s="42"/>
    </row>
    <row r="11" spans="1:18" ht="35.1" customHeight="1" x14ac:dyDescent="0.25">
      <c r="A11" s="32">
        <v>5</v>
      </c>
      <c r="B11" s="33" t="s">
        <v>70</v>
      </c>
      <c r="C11" s="123"/>
      <c r="D11" s="35"/>
      <c r="E11" s="36"/>
      <c r="F11" s="36"/>
      <c r="G11" s="36"/>
      <c r="H11" s="42"/>
    </row>
    <row r="12" spans="1:18" ht="35.1" customHeight="1" x14ac:dyDescent="0.25">
      <c r="A12" s="32">
        <v>6</v>
      </c>
      <c r="B12" s="37" t="s">
        <v>9</v>
      </c>
      <c r="C12" s="123"/>
      <c r="D12" s="35"/>
      <c r="E12" s="36"/>
      <c r="F12" s="36"/>
      <c r="G12" s="36"/>
      <c r="H12" s="42"/>
    </row>
    <row r="13" spans="1:18" ht="35.1" customHeight="1" x14ac:dyDescent="0.25">
      <c r="A13" s="32">
        <v>7</v>
      </c>
      <c r="B13" s="37" t="s">
        <v>403</v>
      </c>
      <c r="C13" s="123"/>
      <c r="D13" s="117"/>
      <c r="E13" s="36"/>
      <c r="F13" s="36"/>
      <c r="G13" s="36"/>
      <c r="H13" s="42"/>
    </row>
    <row r="14" spans="1:18" ht="35.1" customHeight="1" x14ac:dyDescent="0.25">
      <c r="A14" s="32">
        <v>8</v>
      </c>
      <c r="B14" s="37" t="s">
        <v>212</v>
      </c>
      <c r="C14" s="123"/>
      <c r="D14" s="35"/>
      <c r="E14" s="36"/>
      <c r="F14" s="36"/>
      <c r="G14" s="36"/>
      <c r="H14" s="42"/>
    </row>
    <row r="15" spans="1:18" ht="35.1" customHeight="1" x14ac:dyDescent="0.25">
      <c r="A15" s="43"/>
      <c r="B15" s="43" t="s">
        <v>491</v>
      </c>
      <c r="C15" s="43"/>
      <c r="D15" s="43"/>
      <c r="E15" s="76"/>
      <c r="F15" s="76"/>
      <c r="G15" s="76"/>
      <c r="H15" s="46"/>
    </row>
    <row r="16" spans="1:18" s="20" customFormat="1" hidden="1" x14ac:dyDescent="0.25">
      <c r="A16" s="5"/>
      <c r="B16" s="7"/>
      <c r="C16" s="6"/>
      <c r="D16" s="6"/>
      <c r="E16" s="28"/>
      <c r="F16" s="28"/>
      <c r="G16" s="28"/>
    </row>
    <row r="17" spans="1:8" ht="35.1" customHeight="1" x14ac:dyDescent="0.25">
      <c r="A17" s="43"/>
      <c r="B17" s="43" t="s">
        <v>683</v>
      </c>
      <c r="C17" s="164">
        <f>SUM(C15*100/8)</f>
        <v>0</v>
      </c>
      <c r="D17" s="164">
        <f>SUM(D15*100/8)</f>
        <v>0</v>
      </c>
      <c r="E17" s="164">
        <f>SUM(E15*100/8)</f>
        <v>0</v>
      </c>
      <c r="F17" s="164">
        <f>SUM(F15*100/8)</f>
        <v>0</v>
      </c>
      <c r="G17" s="164">
        <f>SUM(G15*100/8)</f>
        <v>0</v>
      </c>
      <c r="H17" s="153"/>
    </row>
    <row r="18" spans="1:8" ht="36.75" customHeight="1" x14ac:dyDescent="0.25">
      <c r="A18" s="3"/>
    </row>
    <row r="19" spans="1:8" ht="35.1" customHeight="1" x14ac:dyDescent="0.25">
      <c r="A19" s="3"/>
      <c r="C19" s="62" t="s">
        <v>676</v>
      </c>
      <c r="D19" s="62">
        <v>8</v>
      </c>
    </row>
    <row r="20" spans="1:8" ht="35.1" customHeight="1" x14ac:dyDescent="0.25">
      <c r="A20" s="3"/>
      <c r="C20" s="62" t="s">
        <v>574</v>
      </c>
      <c r="D20" s="62">
        <v>0</v>
      </c>
    </row>
    <row r="21" spans="1:8" ht="35.1" customHeight="1" x14ac:dyDescent="0.25">
      <c r="A21" s="3"/>
      <c r="C21" s="62" t="s">
        <v>575</v>
      </c>
      <c r="D21" s="62">
        <v>0</v>
      </c>
    </row>
    <row r="22" spans="1:8" ht="35.1" customHeight="1" x14ac:dyDescent="0.25">
      <c r="A22" s="3"/>
      <c r="C22" s="62" t="s">
        <v>675</v>
      </c>
      <c r="D22" s="62">
        <v>0</v>
      </c>
    </row>
    <row r="23" spans="1:8" ht="35.1" customHeight="1" x14ac:dyDescent="0.25">
      <c r="A23" s="3"/>
      <c r="C23" s="41" t="s">
        <v>416</v>
      </c>
      <c r="D23" s="41">
        <f>SUM(D19:D22)</f>
        <v>8</v>
      </c>
    </row>
  </sheetData>
  <dataConsolidate/>
  <mergeCells count="8">
    <mergeCell ref="J6:R6"/>
    <mergeCell ref="K7:M7"/>
    <mergeCell ref="D3:H3"/>
    <mergeCell ref="A1:H1"/>
    <mergeCell ref="D2:F2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3"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642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666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52" t="s">
        <v>170</v>
      </c>
      <c r="C7" s="91"/>
      <c r="D7" s="92"/>
      <c r="E7" s="143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166</v>
      </c>
      <c r="C8" s="120"/>
      <c r="D8" s="92"/>
      <c r="E8" s="118"/>
      <c r="F8" s="36"/>
      <c r="G8" s="36"/>
      <c r="H8" s="42"/>
    </row>
    <row r="9" spans="1:18" ht="35.1" customHeight="1" x14ac:dyDescent="0.25">
      <c r="A9" s="32">
        <v>3</v>
      </c>
      <c r="B9" s="37" t="s">
        <v>2</v>
      </c>
      <c r="C9" s="120"/>
      <c r="D9" s="92"/>
      <c r="E9" s="118"/>
      <c r="F9" s="36"/>
      <c r="G9" s="36"/>
      <c r="H9" s="42"/>
    </row>
    <row r="10" spans="1:18" ht="35.1" customHeight="1" x14ac:dyDescent="0.25">
      <c r="A10" s="32">
        <v>4</v>
      </c>
      <c r="B10" s="33" t="s">
        <v>442</v>
      </c>
      <c r="C10" s="120"/>
      <c r="D10" s="92"/>
      <c r="E10" s="118"/>
      <c r="F10" s="36"/>
      <c r="G10" s="36"/>
      <c r="H10" s="42"/>
    </row>
    <row r="11" spans="1:18" ht="35.1" customHeight="1" x14ac:dyDescent="0.25">
      <c r="A11" s="32">
        <v>5</v>
      </c>
      <c r="B11" s="33" t="s">
        <v>482</v>
      </c>
      <c r="C11" s="120"/>
      <c r="D11" s="92"/>
      <c r="E11" s="143"/>
      <c r="F11" s="36"/>
      <c r="G11" s="36"/>
      <c r="H11" s="58"/>
    </row>
    <row r="12" spans="1:18" ht="35.1" customHeight="1" x14ac:dyDescent="0.25">
      <c r="A12" s="32">
        <v>6</v>
      </c>
      <c r="B12" s="33" t="s">
        <v>318</v>
      </c>
      <c r="C12" s="120"/>
      <c r="D12" s="92"/>
      <c r="E12" s="118"/>
      <c r="F12" s="36"/>
      <c r="G12" s="36"/>
      <c r="H12" s="42"/>
    </row>
    <row r="13" spans="1:18" ht="35.1" customHeight="1" x14ac:dyDescent="0.25">
      <c r="A13" s="32">
        <v>7</v>
      </c>
      <c r="B13" s="37" t="s">
        <v>321</v>
      </c>
      <c r="C13" s="120"/>
      <c r="D13" s="92"/>
      <c r="E13" s="118"/>
      <c r="F13" s="36"/>
      <c r="G13" s="36"/>
      <c r="H13" s="42"/>
    </row>
    <row r="14" spans="1:18" ht="35.1" customHeight="1" x14ac:dyDescent="0.25">
      <c r="A14" s="43"/>
      <c r="B14" s="43" t="s">
        <v>491</v>
      </c>
      <c r="C14" s="168"/>
      <c r="D14" s="168"/>
      <c r="E14" s="76"/>
      <c r="F14" s="45"/>
      <c r="G14" s="45"/>
      <c r="H14" s="46"/>
    </row>
    <row r="15" spans="1:18" ht="35.1" customHeight="1" x14ac:dyDescent="0.25">
      <c r="A15" s="43"/>
      <c r="B15" s="43" t="s">
        <v>683</v>
      </c>
      <c r="C15" s="164">
        <f>SUM(C14*100/7)</f>
        <v>0</v>
      </c>
      <c r="D15" s="164">
        <f>SUM(D14*100/7)</f>
        <v>0</v>
      </c>
      <c r="E15" s="164">
        <f>SUM(E14*100/7)</f>
        <v>0</v>
      </c>
      <c r="F15" s="164">
        <f>SUM(F14*100/7)</f>
        <v>0</v>
      </c>
      <c r="G15" s="164">
        <f>SUM(G14*100/7)</f>
        <v>0</v>
      </c>
      <c r="H15" s="153"/>
    </row>
    <row r="16" spans="1:18" ht="28.5" customHeight="1" x14ac:dyDescent="0.25">
      <c r="A16" s="21"/>
      <c r="B16" s="22"/>
      <c r="C16" s="17"/>
      <c r="D16" s="18"/>
      <c r="E16" s="27"/>
      <c r="F16" s="27"/>
      <c r="G16" s="27"/>
    </row>
    <row r="17" spans="1:12" s="20" customFormat="1" hidden="1" x14ac:dyDescent="0.25">
      <c r="A17" s="5"/>
      <c r="B17" s="7"/>
      <c r="C17" s="6"/>
      <c r="D17" s="6"/>
      <c r="E17" s="28"/>
      <c r="F17" s="28"/>
      <c r="G17" s="28"/>
    </row>
    <row r="18" spans="1:12" ht="35.1" customHeight="1" x14ac:dyDescent="0.25">
      <c r="A18" s="3"/>
      <c r="C18" s="62" t="s">
        <v>676</v>
      </c>
      <c r="D18" s="62">
        <v>7</v>
      </c>
    </row>
    <row r="19" spans="1:12" ht="35.1" customHeight="1" x14ac:dyDescent="0.25">
      <c r="A19" s="3"/>
      <c r="C19" s="62" t="s">
        <v>574</v>
      </c>
      <c r="D19" s="62">
        <v>0</v>
      </c>
    </row>
    <row r="20" spans="1:12" ht="35.1" customHeight="1" x14ac:dyDescent="0.25">
      <c r="A20" s="3"/>
      <c r="C20" s="62" t="s">
        <v>575</v>
      </c>
      <c r="D20" s="62">
        <v>0</v>
      </c>
    </row>
    <row r="21" spans="1:12" ht="35.1" customHeight="1" x14ac:dyDescent="0.25">
      <c r="A21" s="3"/>
      <c r="C21" s="62" t="s">
        <v>675</v>
      </c>
      <c r="D21" s="62">
        <v>0</v>
      </c>
    </row>
    <row r="22" spans="1:12" ht="35.1" customHeight="1" x14ac:dyDescent="0.25">
      <c r="A22" s="3"/>
      <c r="C22" s="41" t="s">
        <v>416</v>
      </c>
      <c r="D22" s="41">
        <f>SUM(D18:D21)</f>
        <v>7</v>
      </c>
    </row>
    <row r="23" spans="1:12" s="11" customFormat="1" x14ac:dyDescent="0.25">
      <c r="A23" s="3"/>
      <c r="C23" s="9"/>
      <c r="D23" s="9"/>
      <c r="E23" s="29"/>
      <c r="F23" s="29"/>
      <c r="G23" s="29"/>
      <c r="H23" s="14"/>
      <c r="I23" s="14"/>
      <c r="J23" s="14"/>
      <c r="K23" s="14"/>
      <c r="L23" s="14"/>
    </row>
    <row r="24" spans="1:12" s="11" customFormat="1" x14ac:dyDescent="0.25">
      <c r="A24" s="3"/>
      <c r="C24" s="9"/>
      <c r="D24" s="9"/>
      <c r="E24" s="29"/>
      <c r="F24" s="29"/>
      <c r="G24" s="29"/>
      <c r="H24" s="14"/>
      <c r="I24" s="14"/>
      <c r="J24" s="14"/>
      <c r="K24" s="14"/>
      <c r="L24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643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280</v>
      </c>
      <c r="C7" s="206"/>
      <c r="D7" s="207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17</v>
      </c>
      <c r="C8" s="206"/>
      <c r="D8" s="207"/>
      <c r="E8" s="36"/>
      <c r="F8" s="36"/>
      <c r="G8" s="36"/>
      <c r="H8" s="42"/>
    </row>
    <row r="9" spans="1:18" ht="35.1" customHeight="1" x14ac:dyDescent="0.25">
      <c r="A9" s="32">
        <v>3</v>
      </c>
      <c r="B9" s="49" t="s">
        <v>34</v>
      </c>
      <c r="C9" s="208"/>
      <c r="D9" s="207"/>
      <c r="E9" s="36"/>
      <c r="F9" s="36"/>
      <c r="G9" s="36"/>
      <c r="H9" s="42"/>
    </row>
    <row r="10" spans="1:18" ht="35.1" customHeight="1" x14ac:dyDescent="0.25">
      <c r="A10" s="32">
        <v>4</v>
      </c>
      <c r="B10" s="37" t="s">
        <v>509</v>
      </c>
      <c r="C10" s="208"/>
      <c r="D10" s="207"/>
      <c r="E10" s="36"/>
      <c r="F10" s="36"/>
      <c r="G10" s="36"/>
      <c r="H10" s="42"/>
    </row>
    <row r="11" spans="1:18" ht="35.1" customHeight="1" x14ac:dyDescent="0.25">
      <c r="A11" s="32">
        <v>5</v>
      </c>
      <c r="B11" s="37" t="s">
        <v>266</v>
      </c>
      <c r="C11" s="208"/>
      <c r="D11" s="207"/>
      <c r="E11" s="36"/>
      <c r="F11" s="36"/>
      <c r="G11" s="36"/>
      <c r="H11" s="42"/>
    </row>
    <row r="12" spans="1:18" ht="35.1" customHeight="1" x14ac:dyDescent="0.25">
      <c r="A12" s="43"/>
      <c r="B12" s="43" t="s">
        <v>491</v>
      </c>
      <c r="C12" s="251"/>
      <c r="D12" s="212"/>
      <c r="E12" s="76"/>
      <c r="F12" s="76"/>
      <c r="G12" s="76"/>
      <c r="H12" s="46"/>
    </row>
    <row r="13" spans="1:18" ht="35.1" customHeight="1" x14ac:dyDescent="0.25">
      <c r="A13" s="43"/>
      <c r="B13" s="43" t="s">
        <v>683</v>
      </c>
      <c r="C13" s="164">
        <f>SUM(C12*100/5)</f>
        <v>0</v>
      </c>
      <c r="D13" s="164">
        <f>SUM(D12*100/5)</f>
        <v>0</v>
      </c>
      <c r="E13" s="164">
        <f>SUM(E12*100/5)</f>
        <v>0</v>
      </c>
      <c r="F13" s="164">
        <f>SUM(F12*100/5)</f>
        <v>0</v>
      </c>
      <c r="G13" s="164">
        <f>SUM(G12*100/5)</f>
        <v>0</v>
      </c>
      <c r="H13" s="153"/>
    </row>
    <row r="14" spans="1:18" ht="28.5" customHeight="1" x14ac:dyDescent="0.25">
      <c r="A14" s="21"/>
      <c r="B14" s="22"/>
      <c r="C14" s="17"/>
      <c r="D14" s="18"/>
      <c r="E14" s="27"/>
      <c r="F14" s="27"/>
      <c r="G14" s="27"/>
    </row>
    <row r="15" spans="1:18" s="20" customFormat="1" hidden="1" x14ac:dyDescent="0.25">
      <c r="A15" s="5"/>
      <c r="B15" s="7"/>
      <c r="C15" s="6"/>
      <c r="D15" s="6"/>
      <c r="E15" s="28"/>
      <c r="F15" s="28"/>
      <c r="G15" s="28"/>
    </row>
    <row r="16" spans="1:18" ht="35.1" customHeight="1" x14ac:dyDescent="0.25">
      <c r="A16" s="3"/>
      <c r="C16" s="62" t="s">
        <v>676</v>
      </c>
      <c r="D16" s="62">
        <v>5</v>
      </c>
    </row>
    <row r="17" spans="1:12" ht="35.1" customHeight="1" x14ac:dyDescent="0.25">
      <c r="A17" s="3"/>
      <c r="C17" s="62" t="s">
        <v>574</v>
      </c>
      <c r="D17" s="62">
        <v>0</v>
      </c>
    </row>
    <row r="18" spans="1:12" ht="35.1" customHeight="1" x14ac:dyDescent="0.25">
      <c r="A18" s="3"/>
      <c r="C18" s="62" t="s">
        <v>575</v>
      </c>
      <c r="D18" s="62">
        <v>0</v>
      </c>
    </row>
    <row r="19" spans="1:12" ht="35.1" customHeight="1" x14ac:dyDescent="0.25">
      <c r="A19" s="3"/>
      <c r="C19" s="62" t="s">
        <v>675</v>
      </c>
      <c r="D19" s="62">
        <v>0</v>
      </c>
    </row>
    <row r="20" spans="1:12" ht="35.1" customHeight="1" x14ac:dyDescent="0.25">
      <c r="A20" s="3"/>
      <c r="C20" s="41" t="s">
        <v>416</v>
      </c>
      <c r="D20" s="41">
        <f>SUM(D16:D19)</f>
        <v>5</v>
      </c>
    </row>
    <row r="21" spans="1:12" s="11" customFormat="1" x14ac:dyDescent="0.25">
      <c r="A21" s="3"/>
      <c r="C21" s="9"/>
      <c r="D21" s="9"/>
      <c r="E21" s="29"/>
      <c r="F21" s="29"/>
      <c r="G21" s="29"/>
      <c r="H21" s="14"/>
      <c r="I21" s="14"/>
      <c r="J21" s="14"/>
      <c r="K21" s="14"/>
      <c r="L21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3" zoomScale="70" zoomScaleNormal="70" zoomScaleSheetLayoutView="70" zoomScalePageLayoutView="50" workbookViewId="0">
      <selection activeCell="F42" sqref="F4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644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665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468</v>
      </c>
      <c r="C7" s="122"/>
      <c r="D7" s="117"/>
      <c r="E7" s="96"/>
      <c r="F7" s="118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285</v>
      </c>
      <c r="C8" s="122"/>
      <c r="D8" s="39"/>
      <c r="E8" s="96"/>
      <c r="F8" s="118"/>
      <c r="G8" s="36"/>
      <c r="H8" s="58"/>
    </row>
    <row r="9" spans="1:18" ht="35.1" customHeight="1" x14ac:dyDescent="0.25">
      <c r="A9" s="32">
        <v>3</v>
      </c>
      <c r="B9" s="33" t="s">
        <v>171</v>
      </c>
      <c r="C9" s="122"/>
      <c r="D9" s="39"/>
      <c r="E9" s="96"/>
      <c r="F9" s="118"/>
      <c r="G9" s="36"/>
      <c r="H9" s="58"/>
    </row>
    <row r="10" spans="1:18" ht="35.1" customHeight="1" x14ac:dyDescent="0.25">
      <c r="A10" s="32">
        <v>4</v>
      </c>
      <c r="B10" s="37" t="s">
        <v>64</v>
      </c>
      <c r="C10" s="122"/>
      <c r="D10" s="39"/>
      <c r="E10" s="96"/>
      <c r="F10" s="118"/>
      <c r="G10" s="36"/>
      <c r="H10" s="42"/>
    </row>
    <row r="11" spans="1:18" ht="35.1" customHeight="1" x14ac:dyDescent="0.25">
      <c r="A11" s="32">
        <v>5</v>
      </c>
      <c r="B11" s="37" t="s">
        <v>127</v>
      </c>
      <c r="C11" s="122"/>
      <c r="D11" s="39"/>
      <c r="E11" s="118"/>
      <c r="F11" s="118"/>
      <c r="G11" s="36"/>
      <c r="H11" s="58"/>
    </row>
    <row r="12" spans="1:18" ht="35.1" customHeight="1" x14ac:dyDescent="0.25">
      <c r="A12" s="32">
        <v>6</v>
      </c>
      <c r="B12" s="37" t="s">
        <v>430</v>
      </c>
      <c r="C12" s="122"/>
      <c r="D12" s="39"/>
      <c r="E12" s="118"/>
      <c r="F12" s="118"/>
      <c r="G12" s="36"/>
      <c r="H12" s="42"/>
    </row>
    <row r="13" spans="1:18" ht="35.1" customHeight="1" x14ac:dyDescent="0.25">
      <c r="A13" s="32">
        <v>7</v>
      </c>
      <c r="B13" s="49" t="s">
        <v>420</v>
      </c>
      <c r="C13" s="122"/>
      <c r="D13" s="39"/>
      <c r="E13" s="96"/>
      <c r="F13" s="118"/>
      <c r="G13" s="36"/>
      <c r="H13" s="42"/>
    </row>
    <row r="14" spans="1:18" ht="35.1" customHeight="1" x14ac:dyDescent="0.25">
      <c r="A14" s="32">
        <v>8</v>
      </c>
      <c r="B14" s="49" t="s">
        <v>557</v>
      </c>
      <c r="C14" s="123"/>
      <c r="D14" s="39"/>
      <c r="E14" s="96"/>
      <c r="F14" s="117"/>
      <c r="G14" s="36"/>
      <c r="H14" s="58"/>
    </row>
    <row r="15" spans="1:18" ht="35.1" customHeight="1" x14ac:dyDescent="0.25">
      <c r="A15" s="32">
        <v>9</v>
      </c>
      <c r="B15" s="33" t="s">
        <v>152</v>
      </c>
      <c r="C15" s="122"/>
      <c r="D15" s="39"/>
      <c r="E15" s="96"/>
      <c r="F15" s="118"/>
      <c r="G15" s="36"/>
      <c r="H15" s="42"/>
    </row>
    <row r="16" spans="1:18" ht="35.1" customHeight="1" x14ac:dyDescent="0.25">
      <c r="A16" s="32">
        <v>10</v>
      </c>
      <c r="B16" s="33" t="s">
        <v>440</v>
      </c>
      <c r="C16" s="123"/>
      <c r="D16" s="39"/>
      <c r="E16" s="118"/>
      <c r="F16" s="96"/>
      <c r="G16" s="36"/>
      <c r="H16" s="42"/>
    </row>
    <row r="17" spans="1:13" ht="35.1" customHeight="1" x14ac:dyDescent="0.25">
      <c r="A17" s="32">
        <v>11</v>
      </c>
      <c r="B17" s="37" t="s">
        <v>168</v>
      </c>
      <c r="C17" s="123"/>
      <c r="D17" s="39"/>
      <c r="E17" s="118"/>
      <c r="F17" s="118"/>
      <c r="G17" s="36"/>
      <c r="H17" s="42"/>
    </row>
    <row r="18" spans="1:13" ht="35.1" customHeight="1" x14ac:dyDescent="0.25">
      <c r="A18" s="32">
        <v>12</v>
      </c>
      <c r="B18" s="37" t="s">
        <v>486</v>
      </c>
      <c r="C18" s="123"/>
      <c r="D18" s="39"/>
      <c r="E18" s="96"/>
      <c r="F18" s="118"/>
      <c r="G18" s="36"/>
      <c r="H18" s="42"/>
    </row>
    <row r="19" spans="1:13" ht="35.1" customHeight="1" x14ac:dyDescent="0.25">
      <c r="A19" s="32">
        <v>13</v>
      </c>
      <c r="B19" s="33" t="s">
        <v>500</v>
      </c>
      <c r="C19" s="123"/>
      <c r="D19" s="39"/>
      <c r="E19" s="96"/>
      <c r="F19" s="96"/>
      <c r="G19" s="36"/>
      <c r="H19" s="42"/>
    </row>
    <row r="20" spans="1:13" ht="35.1" customHeight="1" x14ac:dyDescent="0.25">
      <c r="A20" s="32">
        <v>14</v>
      </c>
      <c r="B20" s="37" t="s">
        <v>351</v>
      </c>
      <c r="C20" s="122"/>
      <c r="D20" s="39"/>
      <c r="E20" s="96"/>
      <c r="F20" s="118"/>
      <c r="G20" s="36"/>
      <c r="H20" s="42"/>
      <c r="L20" s="67"/>
      <c r="M20" s="67"/>
    </row>
    <row r="21" spans="1:13" ht="35.1" customHeight="1" x14ac:dyDescent="0.25">
      <c r="A21" s="43"/>
      <c r="B21" s="43" t="s">
        <v>491</v>
      </c>
      <c r="C21" s="43"/>
      <c r="D21" s="43"/>
      <c r="E21" s="76"/>
      <c r="F21" s="76"/>
      <c r="G21" s="76"/>
      <c r="H21" s="46"/>
    </row>
    <row r="22" spans="1:13" ht="35.1" customHeight="1" x14ac:dyDescent="0.25">
      <c r="A22" s="43"/>
      <c r="B22" s="43" t="s">
        <v>683</v>
      </c>
      <c r="C22" s="164">
        <f>SUM(C21*100/17)</f>
        <v>0</v>
      </c>
      <c r="D22" s="164">
        <f>SUM(D21*100/17)</f>
        <v>0</v>
      </c>
      <c r="E22" s="164">
        <f>SUM(E21*100/17)</f>
        <v>0</v>
      </c>
      <c r="F22" s="164">
        <f>SUM(F21*100/17)</f>
        <v>0</v>
      </c>
      <c r="G22" s="164">
        <f>SUM(G21*100/17)</f>
        <v>0</v>
      </c>
      <c r="H22" s="153"/>
    </row>
    <row r="23" spans="1:13" ht="28.5" customHeight="1" x14ac:dyDescent="0.25">
      <c r="A23" s="21"/>
      <c r="B23" s="22"/>
      <c r="C23" s="17"/>
      <c r="D23" s="18"/>
      <c r="E23" s="27"/>
      <c r="F23" s="27"/>
      <c r="G23" s="27"/>
    </row>
    <row r="24" spans="1:13" s="20" customFormat="1" hidden="1" x14ac:dyDescent="0.25">
      <c r="A24" s="5"/>
      <c r="B24" s="7"/>
      <c r="C24" s="6"/>
      <c r="D24" s="6"/>
      <c r="E24" s="28"/>
      <c r="F24" s="28"/>
      <c r="G24" s="28"/>
    </row>
    <row r="25" spans="1:13" ht="35.1" customHeight="1" x14ac:dyDescent="0.25">
      <c r="A25" s="3"/>
      <c r="C25" s="62" t="s">
        <v>676</v>
      </c>
      <c r="D25" s="62">
        <v>14</v>
      </c>
    </row>
    <row r="26" spans="1:13" ht="35.1" customHeight="1" x14ac:dyDescent="0.25">
      <c r="A26" s="3"/>
      <c r="C26" s="62" t="s">
        <v>574</v>
      </c>
      <c r="D26" s="62">
        <v>0</v>
      </c>
    </row>
    <row r="27" spans="1:13" ht="35.1" customHeight="1" x14ac:dyDescent="0.25">
      <c r="A27" s="3"/>
      <c r="C27" s="62" t="s">
        <v>575</v>
      </c>
      <c r="D27" s="62">
        <v>0</v>
      </c>
    </row>
    <row r="28" spans="1:13" ht="35.1" customHeight="1" x14ac:dyDescent="0.25">
      <c r="A28" s="3"/>
      <c r="C28" s="62" t="s">
        <v>675</v>
      </c>
      <c r="D28" s="62">
        <v>0</v>
      </c>
    </row>
    <row r="29" spans="1:13" ht="35.1" customHeight="1" x14ac:dyDescent="0.25">
      <c r="A29" s="3"/>
      <c r="C29" s="41" t="s">
        <v>416</v>
      </c>
      <c r="D29" s="41">
        <f>SUM(D25:D28)</f>
        <v>14</v>
      </c>
    </row>
    <row r="30" spans="1:13" x14ac:dyDescent="0.25">
      <c r="A30" s="3"/>
    </row>
    <row r="31" spans="1:13" s="11" customFormat="1" x14ac:dyDescent="0.25">
      <c r="A31" s="3"/>
      <c r="C31" s="9"/>
      <c r="D31" s="9"/>
      <c r="E31" s="29"/>
      <c r="F31" s="29"/>
      <c r="G31" s="29"/>
      <c r="H31" s="14"/>
      <c r="I31" s="14"/>
      <c r="J31" s="14"/>
      <c r="K31" s="14"/>
      <c r="L31" s="14"/>
    </row>
    <row r="32" spans="1:13" s="11" customFormat="1" x14ac:dyDescent="0.25">
      <c r="A32" s="3"/>
      <c r="C32" s="9"/>
      <c r="D32" s="9"/>
      <c r="E32" s="29"/>
      <c r="F32" s="29"/>
      <c r="G32" s="29"/>
      <c r="H32" s="14"/>
      <c r="I32" s="14"/>
      <c r="J32" s="14"/>
      <c r="K32" s="14"/>
      <c r="L32" s="14"/>
    </row>
    <row r="35" spans="1:7" x14ac:dyDescent="0.25">
      <c r="A35" s="9"/>
      <c r="B35" s="29"/>
      <c r="C35" s="29"/>
      <c r="D35" s="29"/>
      <c r="E35" s="14"/>
      <c r="F35" s="14"/>
      <c r="G35" s="14"/>
    </row>
    <row r="36" spans="1:7" x14ac:dyDescent="0.25">
      <c r="A36" s="9"/>
      <c r="B36" s="29"/>
      <c r="C36" s="29"/>
      <c r="D36" s="29"/>
      <c r="E36" s="14"/>
      <c r="F36" s="14"/>
      <c r="G36" s="14"/>
    </row>
    <row r="37" spans="1:7" x14ac:dyDescent="0.25">
      <c r="A37" s="9"/>
      <c r="B37" s="29"/>
      <c r="C37" s="29"/>
      <c r="D37" s="29"/>
      <c r="E37" s="14"/>
      <c r="F37" s="14"/>
      <c r="G37" s="14"/>
    </row>
    <row r="38" spans="1:7" x14ac:dyDescent="0.25">
      <c r="A38" s="9"/>
      <c r="B38" s="29"/>
      <c r="C38" s="29"/>
      <c r="D38" s="29"/>
      <c r="E38" s="14"/>
      <c r="F38" s="14"/>
      <c r="G38" s="14"/>
    </row>
    <row r="39" spans="1:7" x14ac:dyDescent="0.25">
      <c r="A39" s="9"/>
      <c r="B39" s="29"/>
      <c r="C39" s="29"/>
      <c r="D39" s="29"/>
      <c r="E39" s="14"/>
      <c r="F39" s="14"/>
      <c r="G39" s="14"/>
    </row>
    <row r="40" spans="1:7" x14ac:dyDescent="0.25">
      <c r="A40" s="9"/>
      <c r="B40" s="29"/>
      <c r="C40" s="29"/>
      <c r="D40" s="29"/>
      <c r="E40" s="14"/>
      <c r="F40" s="14"/>
      <c r="G40" s="14"/>
    </row>
    <row r="41" spans="1:7" x14ac:dyDescent="0.25">
      <c r="A41" s="9"/>
      <c r="B41" s="29"/>
      <c r="C41" s="29"/>
      <c r="D41" s="29"/>
      <c r="E41" s="14"/>
      <c r="F41" s="14"/>
      <c r="G41" s="14"/>
    </row>
    <row r="42" spans="1:7" x14ac:dyDescent="0.25">
      <c r="A42" s="9"/>
      <c r="B42" s="29"/>
      <c r="C42" s="29"/>
      <c r="D42" s="29"/>
      <c r="E42" s="14"/>
      <c r="F42" s="14"/>
      <c r="G42" s="14"/>
    </row>
    <row r="43" spans="1:7" x14ac:dyDescent="0.25">
      <c r="A43" s="9"/>
      <c r="B43" s="29"/>
      <c r="C43" s="29"/>
      <c r="D43" s="29"/>
      <c r="E43" s="14"/>
      <c r="F43" s="14"/>
      <c r="G43" s="14"/>
    </row>
    <row r="44" spans="1:7" x14ac:dyDescent="0.25">
      <c r="A44" s="9"/>
      <c r="B44" s="29"/>
      <c r="C44" s="29"/>
      <c r="D44" s="29"/>
      <c r="E44" s="14"/>
      <c r="F44" s="14"/>
      <c r="G44" s="14"/>
    </row>
    <row r="45" spans="1:7" x14ac:dyDescent="0.25">
      <c r="A45" s="9"/>
      <c r="B45" s="29"/>
      <c r="C45" s="29"/>
      <c r="D45" s="29"/>
      <c r="E45" s="14"/>
      <c r="F45" s="14"/>
      <c r="G45" s="14"/>
    </row>
    <row r="46" spans="1:7" x14ac:dyDescent="0.25">
      <c r="A46" s="9"/>
      <c r="B46" s="29"/>
      <c r="C46" s="29"/>
      <c r="D46" s="29"/>
      <c r="E46" s="14"/>
      <c r="F46" s="14"/>
      <c r="G46" s="14"/>
    </row>
    <row r="47" spans="1:7" x14ac:dyDescent="0.25">
      <c r="A47" s="9"/>
      <c r="B47" s="29"/>
      <c r="C47" s="29"/>
      <c r="D47" s="29"/>
      <c r="E47" s="14"/>
      <c r="F47" s="14"/>
      <c r="G47" s="14"/>
    </row>
    <row r="48" spans="1:7" x14ac:dyDescent="0.25">
      <c r="A48" s="9"/>
      <c r="B48" s="29"/>
      <c r="C48" s="29"/>
      <c r="D48" s="29"/>
      <c r="E48" s="14"/>
      <c r="F48" s="14"/>
      <c r="G48" s="14"/>
    </row>
    <row r="49" spans="1:7" x14ac:dyDescent="0.25">
      <c r="A49" s="9"/>
      <c r="B49" s="29"/>
      <c r="C49" s="29"/>
      <c r="D49" s="29"/>
      <c r="E49" s="14"/>
      <c r="F49" s="14"/>
      <c r="G49" s="14"/>
    </row>
    <row r="50" spans="1:7" x14ac:dyDescent="0.25">
      <c r="A50" s="9"/>
      <c r="B50" s="29"/>
      <c r="C50" s="29"/>
      <c r="D50" s="29"/>
      <c r="E50" s="14"/>
      <c r="F50" s="14"/>
      <c r="G50" s="14"/>
    </row>
    <row r="51" spans="1:7" x14ac:dyDescent="0.25">
      <c r="A51" s="9"/>
      <c r="B51" s="29"/>
      <c r="C51" s="29"/>
      <c r="D51" s="29"/>
      <c r="E51" s="14"/>
      <c r="F51" s="14"/>
      <c r="G51" s="14"/>
    </row>
    <row r="52" spans="1:7" x14ac:dyDescent="0.25">
      <c r="A52" s="9"/>
      <c r="B52" s="29"/>
      <c r="C52" s="29"/>
      <c r="D52" s="29"/>
      <c r="E52" s="14"/>
      <c r="F52" s="14"/>
      <c r="G52" s="14"/>
    </row>
    <row r="53" spans="1:7" x14ac:dyDescent="0.25">
      <c r="A53" s="9"/>
      <c r="B53" s="29"/>
      <c r="C53" s="29"/>
      <c r="D53" s="29"/>
      <c r="E53" s="14"/>
      <c r="F53" s="14"/>
      <c r="G53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19" zoomScale="70" zoomScaleNormal="70" zoomScaleSheetLayoutView="70" zoomScalePageLayoutView="50" workbookViewId="0">
      <selection activeCell="D11" sqref="D11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645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49" t="s">
        <v>209</v>
      </c>
      <c r="C7" s="226"/>
      <c r="D7" s="227"/>
      <c r="E7" s="228"/>
      <c r="F7" s="192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49" t="s">
        <v>176</v>
      </c>
      <c r="C8" s="207"/>
      <c r="D8" s="193"/>
      <c r="E8" s="228"/>
      <c r="F8" s="192"/>
      <c r="G8" s="36"/>
      <c r="H8" s="42"/>
    </row>
    <row r="9" spans="1:18" ht="35.1" customHeight="1" x14ac:dyDescent="0.25">
      <c r="A9" s="32">
        <v>3</v>
      </c>
      <c r="B9" s="33" t="s">
        <v>32</v>
      </c>
      <c r="C9" s="193"/>
      <c r="D9" s="207"/>
      <c r="E9" s="229"/>
      <c r="F9" s="192"/>
      <c r="G9" s="36"/>
      <c r="H9" s="42"/>
    </row>
    <row r="10" spans="1:18" ht="35.1" customHeight="1" x14ac:dyDescent="0.25">
      <c r="A10" s="32">
        <v>4</v>
      </c>
      <c r="B10" s="49" t="s">
        <v>173</v>
      </c>
      <c r="C10" s="193"/>
      <c r="D10" s="230"/>
      <c r="E10" s="228"/>
      <c r="F10" s="192"/>
      <c r="G10" s="36"/>
      <c r="H10" s="58"/>
    </row>
    <row r="11" spans="1:18" ht="35.1" customHeight="1" x14ac:dyDescent="0.25">
      <c r="A11" s="32">
        <v>5</v>
      </c>
      <c r="B11" s="49" t="s">
        <v>401</v>
      </c>
      <c r="C11" s="231"/>
      <c r="D11" s="193"/>
      <c r="E11" s="192"/>
      <c r="F11" s="192"/>
      <c r="G11" s="36"/>
      <c r="H11" s="42"/>
    </row>
    <row r="12" spans="1:18" ht="35.1" customHeight="1" x14ac:dyDescent="0.25">
      <c r="A12" s="32">
        <v>6</v>
      </c>
      <c r="B12" s="49" t="s">
        <v>45</v>
      </c>
      <c r="C12" s="193"/>
      <c r="D12" s="227"/>
      <c r="E12" s="207"/>
      <c r="F12" s="252"/>
      <c r="G12" s="36"/>
      <c r="H12" s="42"/>
    </row>
    <row r="13" spans="1:18" ht="35.1" customHeight="1" x14ac:dyDescent="0.25">
      <c r="A13" s="32">
        <v>7</v>
      </c>
      <c r="B13" s="33" t="s">
        <v>72</v>
      </c>
      <c r="C13" s="227"/>
      <c r="D13" s="231"/>
      <c r="E13" s="229"/>
      <c r="F13" s="192"/>
      <c r="G13" s="36"/>
      <c r="H13" s="42"/>
    </row>
    <row r="14" spans="1:18" s="10" customFormat="1" ht="35.1" customHeight="1" x14ac:dyDescent="0.3">
      <c r="A14" s="32">
        <v>8</v>
      </c>
      <c r="B14" s="49" t="s">
        <v>646</v>
      </c>
      <c r="C14" s="230"/>
      <c r="D14" s="193"/>
      <c r="E14" s="232"/>
      <c r="F14" s="192"/>
      <c r="G14" s="36"/>
      <c r="H14" s="58"/>
    </row>
    <row r="15" spans="1:18" s="10" customFormat="1" ht="35.1" customHeight="1" x14ac:dyDescent="0.3">
      <c r="A15" s="32">
        <v>9</v>
      </c>
      <c r="B15" s="48" t="s">
        <v>470</v>
      </c>
      <c r="C15" s="230"/>
      <c r="D15" s="193"/>
      <c r="E15" s="229"/>
      <c r="F15" s="192"/>
      <c r="G15" s="36"/>
      <c r="H15" s="58"/>
    </row>
    <row r="16" spans="1:18" ht="35.1" customHeight="1" x14ac:dyDescent="0.25">
      <c r="A16" s="32">
        <v>10</v>
      </c>
      <c r="B16" s="33" t="s">
        <v>467</v>
      </c>
      <c r="C16" s="193"/>
      <c r="D16" s="193"/>
      <c r="E16" s="192"/>
      <c r="F16" s="192"/>
      <c r="G16" s="36"/>
      <c r="H16" s="42"/>
    </row>
    <row r="17" spans="1:8" ht="35.1" customHeight="1" x14ac:dyDescent="0.25">
      <c r="A17" s="32">
        <v>11</v>
      </c>
      <c r="B17" s="33" t="s">
        <v>41</v>
      </c>
      <c r="C17" s="193"/>
      <c r="D17" s="227"/>
      <c r="E17" s="192"/>
      <c r="F17" s="192"/>
      <c r="G17" s="36"/>
      <c r="H17" s="42"/>
    </row>
    <row r="18" spans="1:8" ht="35.1" customHeight="1" x14ac:dyDescent="0.25">
      <c r="A18" s="32">
        <v>12</v>
      </c>
      <c r="B18" s="33" t="s">
        <v>39</v>
      </c>
      <c r="C18" s="193"/>
      <c r="D18" s="231"/>
      <c r="E18" s="229"/>
      <c r="F18" s="192"/>
      <c r="G18" s="36"/>
      <c r="H18" s="42"/>
    </row>
    <row r="19" spans="1:8" ht="35.1" customHeight="1" x14ac:dyDescent="0.25">
      <c r="A19" s="32">
        <v>13</v>
      </c>
      <c r="B19" s="33" t="s">
        <v>316</v>
      </c>
      <c r="C19" s="193"/>
      <c r="D19" s="193"/>
      <c r="E19" s="228"/>
      <c r="F19" s="192"/>
      <c r="G19" s="36"/>
      <c r="H19" s="42"/>
    </row>
    <row r="20" spans="1:8" ht="35.1" customHeight="1" x14ac:dyDescent="0.25">
      <c r="A20" s="32">
        <v>14</v>
      </c>
      <c r="B20" s="49" t="s">
        <v>816</v>
      </c>
      <c r="C20" s="193"/>
      <c r="D20" s="207"/>
      <c r="E20" s="229"/>
      <c r="F20" s="192"/>
      <c r="G20" s="36"/>
      <c r="H20" s="42"/>
    </row>
    <row r="21" spans="1:8" ht="35.1" customHeight="1" x14ac:dyDescent="0.25">
      <c r="A21" s="32">
        <v>15</v>
      </c>
      <c r="B21" s="33" t="s">
        <v>447</v>
      </c>
      <c r="C21" s="227"/>
      <c r="D21" s="207"/>
      <c r="E21" s="194"/>
      <c r="F21" s="192"/>
      <c r="G21" s="36"/>
      <c r="H21" s="42"/>
    </row>
    <row r="22" spans="1:8" ht="35.1" customHeight="1" x14ac:dyDescent="0.25">
      <c r="A22" s="32">
        <v>16</v>
      </c>
      <c r="B22" s="33" t="s">
        <v>572</v>
      </c>
      <c r="C22" s="231"/>
      <c r="D22" s="193"/>
      <c r="E22" s="192"/>
      <c r="F22" s="192"/>
      <c r="G22" s="36"/>
      <c r="H22" s="42"/>
    </row>
    <row r="23" spans="1:8" ht="35.1" customHeight="1" x14ac:dyDescent="0.25">
      <c r="A23" s="32">
        <v>17</v>
      </c>
      <c r="B23" s="33" t="s">
        <v>22</v>
      </c>
      <c r="C23" s="193"/>
      <c r="D23" s="227"/>
      <c r="E23" s="192"/>
      <c r="F23" s="192"/>
      <c r="G23" s="36"/>
      <c r="H23" s="42"/>
    </row>
    <row r="24" spans="1:8" ht="35.1" customHeight="1" x14ac:dyDescent="0.25">
      <c r="A24" s="32">
        <v>18</v>
      </c>
      <c r="B24" s="57" t="s">
        <v>93</v>
      </c>
      <c r="C24" s="227"/>
      <c r="D24" s="207"/>
      <c r="E24" s="229"/>
      <c r="F24" s="192"/>
      <c r="G24" s="36"/>
      <c r="H24" s="42"/>
    </row>
    <row r="25" spans="1:8" ht="35.1" customHeight="1" x14ac:dyDescent="0.25">
      <c r="A25" s="32">
        <v>19</v>
      </c>
      <c r="B25" s="33" t="s">
        <v>817</v>
      </c>
      <c r="C25" s="207"/>
      <c r="D25" s="227"/>
      <c r="E25" s="228"/>
      <c r="F25" s="192"/>
      <c r="G25" s="36"/>
      <c r="H25" s="42"/>
    </row>
    <row r="26" spans="1:8" ht="35.1" customHeight="1" x14ac:dyDescent="0.25">
      <c r="A26" s="32">
        <v>20</v>
      </c>
      <c r="B26" s="33" t="s">
        <v>818</v>
      </c>
      <c r="C26" s="193"/>
      <c r="D26" s="207"/>
      <c r="E26" s="192"/>
      <c r="F26" s="192"/>
      <c r="G26" s="36"/>
      <c r="H26" s="42"/>
    </row>
    <row r="27" spans="1:8" ht="35.1" customHeight="1" x14ac:dyDescent="0.25">
      <c r="A27" s="32">
        <v>21</v>
      </c>
      <c r="B27" s="33" t="s">
        <v>819</v>
      </c>
      <c r="C27" s="227"/>
      <c r="D27" s="207"/>
      <c r="E27" s="192"/>
      <c r="F27" s="192"/>
      <c r="G27" s="118"/>
      <c r="H27" s="42"/>
    </row>
    <row r="28" spans="1:8" ht="35.1" customHeight="1" x14ac:dyDescent="0.25">
      <c r="A28" s="43"/>
      <c r="B28" s="43" t="s">
        <v>491</v>
      </c>
      <c r="C28" s="212"/>
      <c r="D28" s="212"/>
      <c r="E28" s="197"/>
      <c r="F28" s="197"/>
      <c r="G28" s="76"/>
      <c r="H28" s="46"/>
    </row>
    <row r="29" spans="1:8" ht="35.1" customHeight="1" x14ac:dyDescent="0.25">
      <c r="A29" s="43"/>
      <c r="B29" s="43" t="s">
        <v>683</v>
      </c>
      <c r="C29" s="164">
        <f>SUM(C28*100/20)</f>
        <v>0</v>
      </c>
      <c r="D29" s="164">
        <f>SUM(D28*100/20)</f>
        <v>0</v>
      </c>
      <c r="E29" s="164">
        <f>SUM(E28*100/20)</f>
        <v>0</v>
      </c>
      <c r="F29" s="164">
        <f>SUM(F28*100/20)</f>
        <v>0</v>
      </c>
      <c r="G29" s="164">
        <f>SUM(G28*100/20)</f>
        <v>0</v>
      </c>
      <c r="H29" s="153"/>
    </row>
    <row r="30" spans="1:8" ht="28.5" customHeight="1" x14ac:dyDescent="0.25">
      <c r="A30" s="21"/>
      <c r="B30" s="22"/>
      <c r="C30" s="17"/>
      <c r="D30" s="18"/>
      <c r="E30" s="27"/>
      <c r="F30" s="27"/>
      <c r="G30" s="27"/>
    </row>
    <row r="31" spans="1:8" s="20" customFormat="1" hidden="1" x14ac:dyDescent="0.25">
      <c r="A31" s="5"/>
      <c r="B31" s="7"/>
      <c r="C31" s="6"/>
      <c r="D31" s="6"/>
      <c r="E31" s="28"/>
      <c r="F31" s="28"/>
      <c r="G31" s="28"/>
    </row>
    <row r="32" spans="1:8" ht="35.1" customHeight="1" x14ac:dyDescent="0.25">
      <c r="A32" s="3"/>
      <c r="C32" s="62" t="s">
        <v>676</v>
      </c>
      <c r="D32" s="62">
        <v>21</v>
      </c>
    </row>
    <row r="33" spans="1:12" ht="35.1" customHeight="1" x14ac:dyDescent="0.25">
      <c r="A33" s="3"/>
      <c r="C33" s="62" t="s">
        <v>574</v>
      </c>
      <c r="D33" s="62">
        <v>0</v>
      </c>
    </row>
    <row r="34" spans="1:12" ht="35.1" customHeight="1" x14ac:dyDescent="0.25">
      <c r="A34" s="3"/>
      <c r="C34" s="62" t="s">
        <v>575</v>
      </c>
      <c r="D34" s="62">
        <v>0</v>
      </c>
    </row>
    <row r="35" spans="1:12" ht="35.1" customHeight="1" x14ac:dyDescent="0.25">
      <c r="A35" s="3"/>
      <c r="C35" s="62" t="s">
        <v>675</v>
      </c>
      <c r="D35" s="62">
        <v>0</v>
      </c>
    </row>
    <row r="36" spans="1:12" ht="35.1" customHeight="1" x14ac:dyDescent="0.25">
      <c r="A36" s="3"/>
      <c r="C36" s="41" t="s">
        <v>416</v>
      </c>
      <c r="D36" s="41">
        <f>SUM(D32:D35)</f>
        <v>21</v>
      </c>
    </row>
    <row r="37" spans="1:12" s="11" customFormat="1" x14ac:dyDescent="0.25">
      <c r="A37" s="3"/>
      <c r="C37" s="9"/>
      <c r="D37" s="9"/>
      <c r="E37" s="29"/>
      <c r="F37" s="29"/>
      <c r="G37" s="29"/>
      <c r="H37" s="14"/>
      <c r="I37" s="14"/>
      <c r="J37" s="14"/>
      <c r="K37" s="14"/>
      <c r="L37" s="14"/>
    </row>
    <row r="38" spans="1:12" s="11" customFormat="1" x14ac:dyDescent="0.25">
      <c r="A38" s="3"/>
      <c r="C38" s="9"/>
      <c r="D38" s="9"/>
      <c r="E38" s="29"/>
      <c r="F38" s="29"/>
      <c r="G38" s="29"/>
      <c r="H38" s="14"/>
      <c r="I38" s="14"/>
      <c r="J38" s="14"/>
      <c r="K38" s="14"/>
      <c r="L38" s="14"/>
    </row>
    <row r="40" spans="1:12" x14ac:dyDescent="0.25">
      <c r="A40" s="9"/>
      <c r="B40" s="29"/>
      <c r="C40" s="29"/>
      <c r="D40" s="29"/>
      <c r="E40" s="14"/>
      <c r="F40" s="14"/>
      <c r="G40" s="14"/>
    </row>
    <row r="41" spans="1:12" x14ac:dyDescent="0.25">
      <c r="A41" s="9"/>
      <c r="B41" s="29"/>
      <c r="C41" s="29"/>
      <c r="D41" s="29"/>
      <c r="E41" s="14"/>
      <c r="F41" s="14"/>
      <c r="G41" s="14"/>
    </row>
    <row r="42" spans="1:12" x14ac:dyDescent="0.25">
      <c r="A42" s="9"/>
      <c r="B42" s="29"/>
      <c r="C42" s="29"/>
      <c r="D42" s="29"/>
      <c r="E42" s="14"/>
      <c r="F42" s="14"/>
      <c r="G42" s="14"/>
    </row>
    <row r="43" spans="1:12" x14ac:dyDescent="0.25">
      <c r="A43" s="9"/>
      <c r="B43" s="29"/>
      <c r="C43" s="29"/>
      <c r="D43" s="29"/>
      <c r="E43" s="14"/>
      <c r="F43" s="14"/>
      <c r="G43" s="14"/>
    </row>
    <row r="44" spans="1:12" x14ac:dyDescent="0.25">
      <c r="A44" s="9"/>
      <c r="B44" s="29"/>
      <c r="C44" s="29"/>
      <c r="D44" s="29"/>
      <c r="E44" s="14"/>
      <c r="F44" s="14"/>
      <c r="G44" s="14"/>
    </row>
    <row r="45" spans="1:12" x14ac:dyDescent="0.25">
      <c r="A45" s="9"/>
      <c r="B45" s="29"/>
      <c r="C45" s="29"/>
      <c r="D45" s="29"/>
      <c r="E45" s="14"/>
      <c r="F45" s="14"/>
      <c r="G45" s="14"/>
    </row>
    <row r="46" spans="1:12" x14ac:dyDescent="0.25">
      <c r="A46" s="9"/>
      <c r="B46" s="29"/>
      <c r="C46" s="29"/>
      <c r="D46" s="29"/>
      <c r="E46" s="14"/>
      <c r="F46" s="14"/>
      <c r="G46" s="14"/>
    </row>
    <row r="47" spans="1:12" x14ac:dyDescent="0.25">
      <c r="A47" s="9"/>
      <c r="B47" s="29"/>
      <c r="C47" s="29"/>
      <c r="D47" s="29"/>
      <c r="E47" s="14"/>
      <c r="F47" s="14"/>
      <c r="G47" s="14"/>
    </row>
    <row r="48" spans="1:12" x14ac:dyDescent="0.25">
      <c r="A48" s="9"/>
      <c r="B48" s="29"/>
      <c r="C48" s="29"/>
      <c r="D48" s="29"/>
      <c r="E48" s="14"/>
      <c r="F48" s="14"/>
      <c r="G48" s="14"/>
    </row>
    <row r="49" spans="1:7" x14ac:dyDescent="0.25">
      <c r="A49" s="9"/>
      <c r="B49" s="29"/>
      <c r="C49" s="29"/>
      <c r="D49" s="29"/>
      <c r="E49" s="14"/>
      <c r="F49" s="14"/>
      <c r="G49" s="14"/>
    </row>
    <row r="50" spans="1:7" x14ac:dyDescent="0.25">
      <c r="A50" s="9"/>
      <c r="B50" s="29"/>
      <c r="C50" s="29"/>
      <c r="D50" s="29"/>
      <c r="E50" s="14"/>
      <c r="F50" s="14"/>
      <c r="G50" s="14"/>
    </row>
    <row r="51" spans="1:7" x14ac:dyDescent="0.25">
      <c r="A51" s="9"/>
      <c r="B51" s="29"/>
      <c r="C51" s="29"/>
      <c r="D51" s="29"/>
      <c r="E51" s="14"/>
      <c r="F51" s="14"/>
      <c r="G51" s="14"/>
    </row>
    <row r="52" spans="1:7" x14ac:dyDescent="0.25">
      <c r="A52" s="9"/>
      <c r="B52" s="29"/>
      <c r="C52" s="29"/>
      <c r="D52" s="29"/>
      <c r="E52" s="14"/>
      <c r="F52" s="14"/>
      <c r="G52" s="14"/>
    </row>
    <row r="53" spans="1:7" x14ac:dyDescent="0.25">
      <c r="A53" s="9"/>
      <c r="B53" s="29"/>
      <c r="C53" s="29"/>
      <c r="D53" s="29"/>
      <c r="E53" s="14"/>
      <c r="F53" s="14"/>
      <c r="G53" s="14"/>
    </row>
    <row r="54" spans="1:7" x14ac:dyDescent="0.25">
      <c r="A54" s="9"/>
      <c r="B54" s="29"/>
      <c r="C54" s="29"/>
      <c r="D54" s="29"/>
      <c r="E54" s="14"/>
      <c r="F54" s="14"/>
      <c r="G54" s="14"/>
    </row>
    <row r="55" spans="1:7" x14ac:dyDescent="0.25">
      <c r="A55" s="9"/>
      <c r="B55" s="29"/>
      <c r="C55" s="29"/>
      <c r="D55" s="29"/>
      <c r="E55" s="14"/>
      <c r="F55" s="14"/>
      <c r="G55" s="14"/>
    </row>
    <row r="56" spans="1:7" x14ac:dyDescent="0.25">
      <c r="A56" s="9"/>
      <c r="B56" s="29"/>
      <c r="C56" s="29"/>
      <c r="D56" s="29"/>
      <c r="E56" s="14"/>
      <c r="F56" s="14"/>
      <c r="G56" s="14"/>
    </row>
    <row r="57" spans="1:7" x14ac:dyDescent="0.25">
      <c r="A57" s="9"/>
      <c r="B57" s="29"/>
      <c r="C57" s="29"/>
      <c r="D57" s="29"/>
      <c r="E57" s="14"/>
      <c r="F57" s="14"/>
      <c r="G57" s="14"/>
    </row>
    <row r="58" spans="1:7" x14ac:dyDescent="0.25">
      <c r="A58" s="9"/>
      <c r="B58" s="29"/>
      <c r="C58" s="29"/>
      <c r="D58" s="29"/>
      <c r="E58" s="14"/>
      <c r="F58" s="14"/>
      <c r="G58" s="14"/>
    </row>
    <row r="59" spans="1:7" x14ac:dyDescent="0.25">
      <c r="A59" s="9"/>
      <c r="B59" s="29"/>
      <c r="C59" s="29"/>
      <c r="D59" s="29"/>
      <c r="E59" s="14"/>
      <c r="F59" s="14"/>
      <c r="G59" s="14"/>
    </row>
    <row r="60" spans="1:7" x14ac:dyDescent="0.25">
      <c r="A60" s="9"/>
      <c r="B60" s="29"/>
      <c r="C60" s="29"/>
      <c r="D60" s="29"/>
      <c r="E60" s="14"/>
      <c r="F60" s="14"/>
      <c r="G60" s="14"/>
    </row>
    <row r="61" spans="1:7" x14ac:dyDescent="0.25">
      <c r="A61" s="9"/>
      <c r="B61" s="29"/>
      <c r="C61" s="29"/>
      <c r="D61" s="29"/>
      <c r="E61" s="14"/>
      <c r="F61" s="14"/>
      <c r="G61" s="14"/>
    </row>
    <row r="62" spans="1:7" x14ac:dyDescent="0.25">
      <c r="A62" s="9"/>
      <c r="B62" s="29"/>
      <c r="C62" s="29"/>
      <c r="D62" s="29"/>
      <c r="E62" s="14"/>
      <c r="F62" s="14"/>
      <c r="G62" s="14"/>
    </row>
    <row r="63" spans="1:7" x14ac:dyDescent="0.25">
      <c r="A63" s="9"/>
      <c r="B63" s="29"/>
      <c r="C63" s="29"/>
      <c r="D63" s="29"/>
      <c r="E63" s="14"/>
      <c r="F63" s="14"/>
      <c r="G63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0" zoomScale="70" zoomScaleNormal="70" zoomScaleSheetLayoutView="70" zoomScalePageLayoutView="50" workbookViewId="0">
      <selection activeCell="B10" sqref="B10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647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688</v>
      </c>
      <c r="C7" s="225"/>
      <c r="D7" s="88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57" t="s">
        <v>536</v>
      </c>
      <c r="C8" s="225"/>
      <c r="D8" s="88"/>
      <c r="E8" s="36"/>
      <c r="F8" s="36"/>
      <c r="G8" s="36"/>
      <c r="H8" s="42"/>
    </row>
    <row r="9" spans="1:18" ht="35.1" customHeight="1" x14ac:dyDescent="0.25">
      <c r="A9" s="32">
        <v>3</v>
      </c>
      <c r="B9" s="24" t="s">
        <v>82</v>
      </c>
      <c r="C9" s="124"/>
      <c r="D9" s="225"/>
      <c r="E9" s="118"/>
      <c r="F9" s="118"/>
      <c r="G9" s="118"/>
      <c r="H9" s="42"/>
    </row>
    <row r="10" spans="1:18" ht="35.1" customHeight="1" x14ac:dyDescent="0.25">
      <c r="A10" s="32">
        <v>4</v>
      </c>
      <c r="B10" s="12" t="s">
        <v>820</v>
      </c>
      <c r="C10" s="225"/>
      <c r="D10" s="124"/>
      <c r="E10" s="36"/>
      <c r="F10" s="36"/>
      <c r="G10" s="36"/>
      <c r="H10" s="42"/>
    </row>
    <row r="11" spans="1:18" ht="35.1" customHeight="1" x14ac:dyDescent="0.25">
      <c r="A11" s="32">
        <v>5</v>
      </c>
      <c r="B11" s="23" t="s">
        <v>111</v>
      </c>
      <c r="C11" s="225"/>
      <c r="D11" s="88"/>
      <c r="E11" s="36"/>
      <c r="F11" s="36"/>
      <c r="G11" s="36"/>
      <c r="H11" s="42"/>
    </row>
    <row r="12" spans="1:18" ht="35.1" customHeight="1" x14ac:dyDescent="0.25">
      <c r="A12" s="43"/>
      <c r="B12" s="43" t="s">
        <v>491</v>
      </c>
      <c r="C12" s="253"/>
      <c r="D12" s="253"/>
      <c r="E12" s="76"/>
      <c r="F12" s="76"/>
      <c r="G12" s="76"/>
      <c r="H12" s="46"/>
    </row>
    <row r="13" spans="1:18" ht="35.1" customHeight="1" x14ac:dyDescent="0.25">
      <c r="A13" s="43"/>
      <c r="B13" s="43" t="s">
        <v>683</v>
      </c>
      <c r="C13" s="254">
        <f>SUM(C12*100/5)</f>
        <v>0</v>
      </c>
      <c r="D13" s="254">
        <f>SUM(D12*100/5)</f>
        <v>0</v>
      </c>
      <c r="E13" s="254">
        <f>SUM(E12*100/5)</f>
        <v>0</v>
      </c>
      <c r="F13" s="254">
        <f>SUM(F12*100/5)</f>
        <v>0</v>
      </c>
      <c r="G13" s="254">
        <f>SUM(G12*100/5)</f>
        <v>0</v>
      </c>
      <c r="H13" s="153"/>
    </row>
    <row r="14" spans="1:18" ht="28.5" customHeight="1" x14ac:dyDescent="0.25">
      <c r="A14" s="21"/>
      <c r="B14" s="22"/>
      <c r="C14" s="17"/>
      <c r="D14" s="18"/>
      <c r="E14" s="27"/>
      <c r="F14" s="27"/>
      <c r="G14" s="27"/>
    </row>
    <row r="15" spans="1:18" ht="35.1" customHeight="1" x14ac:dyDescent="0.25">
      <c r="A15" s="3"/>
      <c r="C15" s="62" t="s">
        <v>676</v>
      </c>
      <c r="D15" s="62">
        <v>5</v>
      </c>
      <c r="G15" s="70"/>
      <c r="H15" s="67"/>
    </row>
    <row r="16" spans="1:18" ht="35.1" customHeight="1" x14ac:dyDescent="0.25">
      <c r="A16" s="3"/>
      <c r="C16" s="62" t="s">
        <v>574</v>
      </c>
      <c r="D16" s="62">
        <v>0</v>
      </c>
      <c r="G16" s="70"/>
      <c r="H16" s="16"/>
    </row>
    <row r="17" spans="1:12" ht="35.1" customHeight="1" x14ac:dyDescent="0.25">
      <c r="A17" s="3"/>
      <c r="C17" s="62" t="s">
        <v>575</v>
      </c>
      <c r="D17" s="62">
        <v>0</v>
      </c>
    </row>
    <row r="18" spans="1:12" ht="35.1" customHeight="1" x14ac:dyDescent="0.25">
      <c r="A18" s="3"/>
      <c r="C18" s="62" t="s">
        <v>675</v>
      </c>
      <c r="D18" s="62">
        <v>0</v>
      </c>
    </row>
    <row r="19" spans="1:12" ht="35.1" customHeight="1" x14ac:dyDescent="0.25">
      <c r="A19" s="3"/>
      <c r="C19" s="41" t="s">
        <v>416</v>
      </c>
      <c r="D19" s="41">
        <f>SUM(D15:D18)</f>
        <v>5</v>
      </c>
    </row>
    <row r="20" spans="1:12" x14ac:dyDescent="0.25">
      <c r="A20" s="3"/>
    </row>
    <row r="21" spans="1:12" s="11" customFormat="1" x14ac:dyDescent="0.25">
      <c r="A21" s="3"/>
      <c r="C21" s="9"/>
      <c r="D21" s="9"/>
      <c r="E21" s="29"/>
      <c r="F21" s="29"/>
      <c r="G21" s="29"/>
      <c r="H21" s="14"/>
      <c r="I21" s="14"/>
      <c r="J21" s="14"/>
      <c r="K21" s="14"/>
      <c r="L21" s="14"/>
    </row>
    <row r="22" spans="1:12" s="11" customFormat="1" x14ac:dyDescent="0.25">
      <c r="A22" s="3"/>
      <c r="C22" s="9"/>
      <c r="D22" s="9"/>
      <c r="E22" s="29"/>
      <c r="F22" s="29"/>
      <c r="G22" s="29"/>
      <c r="H22" s="14"/>
      <c r="I22" s="14"/>
      <c r="J22" s="14"/>
      <c r="K22" s="14"/>
      <c r="L22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3" zoomScale="70" zoomScaleNormal="70" zoomScaleSheetLayoutView="70" zoomScalePageLayoutView="50" workbookViewId="0">
      <selection activeCell="F17" sqref="F1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728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266"/>
      <c r="B2" s="266"/>
      <c r="C2" s="266" t="s">
        <v>611</v>
      </c>
      <c r="D2" s="281" t="s">
        <v>727</v>
      </c>
      <c r="E2" s="281"/>
      <c r="F2" s="281"/>
      <c r="G2" s="266"/>
      <c r="H2" s="266"/>
      <c r="I2" s="266"/>
    </row>
    <row r="3" spans="1:18" s="1" customFormat="1" ht="24.9" customHeight="1" x14ac:dyDescent="0.3">
      <c r="A3" s="266"/>
      <c r="B3" s="266"/>
      <c r="C3" s="266" t="s">
        <v>612</v>
      </c>
      <c r="D3" s="281" t="s">
        <v>730</v>
      </c>
      <c r="E3" s="281"/>
      <c r="F3" s="281"/>
      <c r="G3" s="281"/>
      <c r="H3" s="266"/>
      <c r="I3" s="266"/>
      <c r="K3" s="266"/>
      <c r="L3" s="281"/>
      <c r="M3" s="281"/>
      <c r="N3" s="266"/>
    </row>
    <row r="4" spans="1:18" s="1" customFormat="1" ht="24.9" customHeight="1" x14ac:dyDescent="0.3">
      <c r="A4" s="266"/>
      <c r="B4" s="266"/>
      <c r="C4" s="266" t="s">
        <v>614</v>
      </c>
      <c r="D4" s="281" t="s">
        <v>664</v>
      </c>
      <c r="E4" s="281"/>
      <c r="F4" s="266"/>
      <c r="G4" s="266"/>
      <c r="H4" s="266"/>
      <c r="I4" s="266"/>
      <c r="K4" s="266"/>
      <c r="L4" s="281"/>
      <c r="M4" s="281"/>
      <c r="N4" s="281"/>
    </row>
    <row r="5" spans="1:18" s="1" customFormat="1" ht="24.9" customHeight="1" x14ac:dyDescent="0.3">
      <c r="A5" s="266"/>
      <c r="B5" s="266"/>
      <c r="C5" s="266"/>
      <c r="D5" s="266"/>
      <c r="E5" s="266"/>
      <c r="F5" s="266"/>
      <c r="G5" s="266"/>
      <c r="K5" s="266"/>
      <c r="L5" s="266"/>
      <c r="M5" s="266"/>
      <c r="N5" s="266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731</v>
      </c>
      <c r="C7" s="78"/>
      <c r="D7" s="117"/>
      <c r="E7" s="118"/>
      <c r="F7" s="118"/>
      <c r="G7" s="118"/>
      <c r="H7" s="42"/>
      <c r="J7" s="266"/>
      <c r="K7" s="281"/>
      <c r="L7" s="281"/>
      <c r="M7" s="281"/>
      <c r="N7" s="266"/>
      <c r="O7" s="266"/>
      <c r="P7" s="266"/>
      <c r="Q7" s="266"/>
      <c r="R7" s="266"/>
    </row>
    <row r="8" spans="1:18" ht="35.1" customHeight="1" x14ac:dyDescent="0.25">
      <c r="A8" s="32">
        <v>2</v>
      </c>
      <c r="B8" s="33" t="s">
        <v>732</v>
      </c>
      <c r="C8" s="78"/>
      <c r="D8" s="117"/>
      <c r="E8" s="118"/>
      <c r="F8" s="118"/>
      <c r="G8" s="118"/>
      <c r="H8" s="42"/>
      <c r="J8" s="266"/>
      <c r="K8" s="265"/>
      <c r="L8" s="265"/>
      <c r="M8" s="265"/>
      <c r="N8" s="266"/>
      <c r="O8" s="266"/>
      <c r="P8" s="266"/>
      <c r="Q8" s="266"/>
      <c r="R8" s="266"/>
    </row>
    <row r="9" spans="1:18" ht="35.1" customHeight="1" x14ac:dyDescent="0.25">
      <c r="A9" s="32">
        <v>3</v>
      </c>
      <c r="B9" s="33" t="s">
        <v>38</v>
      </c>
      <c r="C9" s="78"/>
      <c r="D9" s="117"/>
      <c r="E9" s="118"/>
      <c r="F9" s="118"/>
      <c r="G9" s="118"/>
      <c r="H9" s="42"/>
      <c r="J9" s="266"/>
      <c r="K9" s="265"/>
      <c r="L9" s="265"/>
      <c r="M9" s="265"/>
      <c r="N9" s="266"/>
      <c r="O9" s="266"/>
      <c r="P9" s="266"/>
      <c r="Q9" s="266"/>
      <c r="R9" s="266"/>
    </row>
    <row r="10" spans="1:18" ht="35.1" customHeight="1" x14ac:dyDescent="0.25">
      <c r="A10" s="32">
        <v>4</v>
      </c>
      <c r="B10" s="33" t="s">
        <v>733</v>
      </c>
      <c r="C10" s="78"/>
      <c r="D10" s="117"/>
      <c r="E10" s="118"/>
      <c r="F10" s="118"/>
      <c r="G10" s="118"/>
      <c r="H10" s="42"/>
      <c r="J10" s="266"/>
      <c r="K10" s="265"/>
      <c r="L10" s="265"/>
      <c r="M10" s="265"/>
      <c r="N10" s="266"/>
      <c r="O10" s="266"/>
      <c r="P10" s="266"/>
      <c r="Q10" s="266"/>
      <c r="R10" s="266"/>
    </row>
    <row r="11" spans="1:18" ht="35.1" customHeight="1" x14ac:dyDescent="0.25">
      <c r="A11" s="32">
        <v>5</v>
      </c>
      <c r="B11" s="33" t="s">
        <v>734</v>
      </c>
      <c r="C11" s="78"/>
      <c r="D11" s="117"/>
      <c r="E11" s="118"/>
      <c r="F11" s="118"/>
      <c r="G11" s="118"/>
      <c r="H11" s="42"/>
      <c r="J11" s="266"/>
      <c r="K11" s="265"/>
      <c r="L11" s="265"/>
      <c r="M11" s="265"/>
      <c r="N11" s="266"/>
      <c r="O11" s="266"/>
      <c r="P11" s="266"/>
      <c r="Q11" s="266"/>
      <c r="R11" s="266"/>
    </row>
    <row r="12" spans="1:18" ht="35.1" customHeight="1" x14ac:dyDescent="0.25">
      <c r="A12" s="32">
        <v>6</v>
      </c>
      <c r="B12" s="33" t="s">
        <v>735</v>
      </c>
      <c r="C12" s="78"/>
      <c r="D12" s="117"/>
      <c r="E12" s="118"/>
      <c r="F12" s="118"/>
      <c r="G12" s="118"/>
      <c r="H12" s="42"/>
      <c r="J12" s="266"/>
      <c r="K12" s="265"/>
      <c r="L12" s="265"/>
      <c r="M12" s="265"/>
      <c r="N12" s="266"/>
      <c r="O12" s="266"/>
      <c r="P12" s="266"/>
      <c r="Q12" s="266"/>
      <c r="R12" s="266"/>
    </row>
    <row r="13" spans="1:18" ht="35.1" customHeight="1" x14ac:dyDescent="0.25">
      <c r="A13" s="32">
        <v>7</v>
      </c>
      <c r="B13" s="33" t="s">
        <v>736</v>
      </c>
      <c r="C13" s="78"/>
      <c r="D13" s="117"/>
      <c r="E13" s="118"/>
      <c r="F13" s="118"/>
      <c r="G13" s="118"/>
      <c r="H13" s="42"/>
      <c r="J13" s="266"/>
      <c r="K13" s="265"/>
      <c r="L13" s="265"/>
      <c r="M13" s="265"/>
      <c r="N13" s="266"/>
      <c r="O13" s="266"/>
      <c r="P13" s="266"/>
      <c r="Q13" s="266"/>
      <c r="R13" s="266"/>
    </row>
    <row r="14" spans="1:18" ht="35.1" customHeight="1" x14ac:dyDescent="0.25">
      <c r="A14" s="32">
        <v>8</v>
      </c>
      <c r="B14" s="33" t="s">
        <v>737</v>
      </c>
      <c r="C14" s="78"/>
      <c r="D14" s="117"/>
      <c r="E14" s="118"/>
      <c r="F14" s="118"/>
      <c r="G14" s="118"/>
      <c r="H14" s="42"/>
      <c r="J14" s="266"/>
      <c r="K14" s="265"/>
      <c r="L14" s="265"/>
      <c r="M14" s="265"/>
      <c r="N14" s="266"/>
      <c r="O14" s="266"/>
      <c r="P14" s="266"/>
      <c r="Q14" s="266"/>
      <c r="R14" s="266"/>
    </row>
    <row r="15" spans="1:18" ht="35.1" customHeight="1" x14ac:dyDescent="0.25">
      <c r="A15" s="32">
        <v>9</v>
      </c>
      <c r="B15" s="33" t="s">
        <v>738</v>
      </c>
      <c r="C15" s="123"/>
      <c r="D15" s="117"/>
      <c r="E15" s="118"/>
      <c r="F15" s="118"/>
      <c r="G15" s="118"/>
      <c r="H15" s="42"/>
    </row>
    <row r="16" spans="1:18" ht="35.1" customHeight="1" x14ac:dyDescent="0.25">
      <c r="A16" s="32">
        <v>10</v>
      </c>
      <c r="B16" s="23" t="s">
        <v>739</v>
      </c>
      <c r="C16" s="123"/>
      <c r="D16" s="117"/>
      <c r="E16" s="118"/>
      <c r="F16" s="118"/>
      <c r="G16" s="118"/>
      <c r="H16" s="42"/>
    </row>
    <row r="17" spans="1:18" ht="35.1" customHeight="1" x14ac:dyDescent="0.25">
      <c r="A17" s="32">
        <v>11</v>
      </c>
      <c r="B17" s="19" t="s">
        <v>740</v>
      </c>
      <c r="C17" s="123"/>
      <c r="D17" s="117"/>
      <c r="E17" s="118"/>
      <c r="F17" s="118"/>
      <c r="G17" s="118"/>
      <c r="H17" s="42"/>
    </row>
    <row r="18" spans="1:18" ht="35.1" customHeight="1" x14ac:dyDescent="0.25">
      <c r="A18" s="32">
        <v>12</v>
      </c>
      <c r="B18" s="24" t="s">
        <v>741</v>
      </c>
      <c r="C18" s="123"/>
      <c r="D18" s="117"/>
      <c r="E18" s="118"/>
      <c r="F18" s="118"/>
      <c r="G18" s="118"/>
      <c r="H18" s="42"/>
    </row>
    <row r="19" spans="1:18" ht="35.1" customHeight="1" x14ac:dyDescent="0.25">
      <c r="A19" s="43"/>
      <c r="B19" s="43" t="s">
        <v>491</v>
      </c>
      <c r="C19" s="43"/>
      <c r="D19" s="43"/>
      <c r="E19" s="76"/>
      <c r="F19" s="76"/>
      <c r="G19" s="76"/>
      <c r="H19" s="46"/>
    </row>
    <row r="20" spans="1:18" ht="35.1" customHeight="1" x14ac:dyDescent="0.25">
      <c r="A20" s="43"/>
      <c r="B20" s="43" t="s">
        <v>683</v>
      </c>
      <c r="C20" s="164">
        <f>SUM(C19*100/5)</f>
        <v>0</v>
      </c>
      <c r="D20" s="164">
        <f>SUM(D19*100/5)</f>
        <v>0</v>
      </c>
      <c r="E20" s="164">
        <f>SUM(E19*100/5)</f>
        <v>0</v>
      </c>
      <c r="F20" s="164">
        <f>SUM(F19*100/5)</f>
        <v>0</v>
      </c>
      <c r="G20" s="164">
        <f>SUM(G19*100/5)</f>
        <v>0</v>
      </c>
      <c r="H20" s="46"/>
    </row>
    <row r="21" spans="1:18" x14ac:dyDescent="0.25">
      <c r="A21" s="3"/>
    </row>
    <row r="22" spans="1:18" ht="35.1" customHeight="1" x14ac:dyDescent="0.25">
      <c r="A22" s="3"/>
      <c r="C22" s="62" t="s">
        <v>676</v>
      </c>
      <c r="D22" s="62">
        <v>5</v>
      </c>
    </row>
    <row r="23" spans="1:18" ht="35.1" customHeight="1" x14ac:dyDescent="0.25">
      <c r="A23" s="3"/>
      <c r="C23" s="62" t="s">
        <v>574</v>
      </c>
      <c r="D23" s="62">
        <v>0</v>
      </c>
    </row>
    <row r="24" spans="1:18" s="29" customFormat="1" ht="35.1" customHeight="1" x14ac:dyDescent="0.25">
      <c r="A24" s="3"/>
      <c r="B24" s="11"/>
      <c r="C24" s="62" t="s">
        <v>575</v>
      </c>
      <c r="D24" s="62"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29" customFormat="1" ht="35.1" customHeight="1" x14ac:dyDescent="0.25">
      <c r="A25" s="3"/>
      <c r="B25" s="11"/>
      <c r="C25" s="62" t="s">
        <v>675</v>
      </c>
      <c r="D25" s="62"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29" customFormat="1" ht="35.1" customHeight="1" x14ac:dyDescent="0.25">
      <c r="A26" s="3"/>
      <c r="B26" s="11"/>
      <c r="C26" s="41" t="s">
        <v>416</v>
      </c>
      <c r="D26" s="41">
        <f>SUM(D22:D25)</f>
        <v>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2" zoomScale="70" zoomScaleNormal="70" zoomScaleSheetLayoutView="70" zoomScalePageLayoutView="50" workbookViewId="0">
      <selection activeCell="D9" sqref="D9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648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821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689</v>
      </c>
      <c r="C7" s="158"/>
      <c r="D7" s="142"/>
      <c r="E7" s="84"/>
      <c r="F7" s="84"/>
      <c r="G7" s="8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159</v>
      </c>
      <c r="C8" s="158"/>
      <c r="D8" s="142"/>
      <c r="E8" s="142"/>
      <c r="F8" s="166"/>
      <c r="G8" s="86"/>
      <c r="H8" s="42"/>
    </row>
    <row r="9" spans="1:18" ht="35.1" customHeight="1" x14ac:dyDescent="0.25">
      <c r="A9" s="32">
        <v>3</v>
      </c>
      <c r="B9" s="37" t="s">
        <v>230</v>
      </c>
      <c r="C9" s="158"/>
      <c r="D9" s="142"/>
      <c r="E9" s="84"/>
      <c r="F9" s="166"/>
      <c r="G9" s="86"/>
      <c r="H9" s="42"/>
    </row>
    <row r="10" spans="1:18" ht="35.1" customHeight="1" x14ac:dyDescent="0.25">
      <c r="A10" s="32">
        <v>4</v>
      </c>
      <c r="B10" s="49" t="s">
        <v>281</v>
      </c>
      <c r="C10" s="158"/>
      <c r="D10" s="142"/>
      <c r="E10" s="142"/>
      <c r="F10" s="166"/>
      <c r="G10" s="86"/>
      <c r="H10" s="42"/>
    </row>
    <row r="11" spans="1:18" ht="35.1" customHeight="1" x14ac:dyDescent="0.25">
      <c r="A11" s="32">
        <v>5</v>
      </c>
      <c r="B11" s="33" t="s">
        <v>50</v>
      </c>
      <c r="C11" s="158"/>
      <c r="D11" s="142"/>
      <c r="E11" s="142"/>
      <c r="F11" s="166"/>
      <c r="G11" s="86"/>
      <c r="H11" s="42"/>
    </row>
    <row r="12" spans="1:18" ht="35.1" customHeight="1" x14ac:dyDescent="0.25">
      <c r="A12" s="32"/>
      <c r="B12" s="33" t="s">
        <v>326</v>
      </c>
      <c r="C12" s="158"/>
      <c r="D12" s="142"/>
      <c r="E12" s="142"/>
      <c r="F12" s="166"/>
      <c r="G12" s="86"/>
      <c r="H12" s="42"/>
    </row>
    <row r="13" spans="1:18" ht="35.1" customHeight="1" x14ac:dyDescent="0.25">
      <c r="A13" s="32">
        <v>6</v>
      </c>
      <c r="B13" s="33" t="s">
        <v>469</v>
      </c>
      <c r="C13" s="142"/>
      <c r="D13" s="158"/>
      <c r="E13" s="142"/>
      <c r="F13" s="142"/>
      <c r="G13" s="86"/>
      <c r="H13" s="42"/>
    </row>
    <row r="14" spans="1:18" ht="35.1" customHeight="1" x14ac:dyDescent="0.25">
      <c r="A14" s="32">
        <v>8</v>
      </c>
      <c r="B14" s="33" t="s">
        <v>287</v>
      </c>
      <c r="C14" s="158"/>
      <c r="D14" s="142"/>
      <c r="E14" s="166"/>
      <c r="F14" s="166"/>
      <c r="G14" s="86"/>
      <c r="H14" s="42"/>
    </row>
    <row r="15" spans="1:18" ht="35.1" customHeight="1" x14ac:dyDescent="0.25">
      <c r="A15" s="32">
        <v>9</v>
      </c>
      <c r="B15" s="48" t="s">
        <v>52</v>
      </c>
      <c r="C15" s="84"/>
      <c r="D15" s="142"/>
      <c r="E15" s="166"/>
      <c r="F15" s="166"/>
      <c r="G15" s="86"/>
      <c r="H15" s="62"/>
    </row>
    <row r="16" spans="1:18" ht="35.1" customHeight="1" x14ac:dyDescent="0.25">
      <c r="A16" s="32">
        <v>10</v>
      </c>
      <c r="B16" s="33" t="s">
        <v>462</v>
      </c>
      <c r="C16" s="142"/>
      <c r="D16" s="158"/>
      <c r="E16" s="142"/>
      <c r="F16" s="166"/>
      <c r="G16" s="86"/>
      <c r="H16" s="42"/>
    </row>
    <row r="17" spans="1:8" ht="35.1" customHeight="1" x14ac:dyDescent="0.25">
      <c r="A17" s="32">
        <v>11</v>
      </c>
      <c r="B17" s="37" t="s">
        <v>448</v>
      </c>
      <c r="C17" s="142"/>
      <c r="D17" s="158"/>
      <c r="E17" s="142"/>
      <c r="F17" s="166"/>
      <c r="G17" s="86"/>
      <c r="H17" s="42"/>
    </row>
    <row r="18" spans="1:8" ht="35.1" customHeight="1" x14ac:dyDescent="0.25">
      <c r="A18" s="32">
        <v>12</v>
      </c>
      <c r="B18" s="33" t="s">
        <v>184</v>
      </c>
      <c r="C18" s="142"/>
      <c r="D18" s="158"/>
      <c r="E18" s="142"/>
      <c r="F18" s="166"/>
      <c r="G18" s="86"/>
      <c r="H18" s="42"/>
    </row>
    <row r="19" spans="1:8" ht="35.1" customHeight="1" x14ac:dyDescent="0.25">
      <c r="A19" s="32">
        <v>13</v>
      </c>
      <c r="B19" s="33" t="s">
        <v>240</v>
      </c>
      <c r="C19" s="158"/>
      <c r="D19" s="142"/>
      <c r="E19" s="142"/>
      <c r="F19" s="142"/>
      <c r="G19" s="86"/>
      <c r="H19" s="42"/>
    </row>
    <row r="20" spans="1:8" ht="35.1" customHeight="1" x14ac:dyDescent="0.25">
      <c r="A20" s="32">
        <v>14</v>
      </c>
      <c r="B20" s="37" t="s">
        <v>46</v>
      </c>
      <c r="C20" s="142"/>
      <c r="D20" s="158"/>
      <c r="E20" s="142"/>
      <c r="F20" s="166"/>
      <c r="G20" s="86"/>
      <c r="H20" s="42"/>
    </row>
    <row r="21" spans="1:8" ht="35.1" customHeight="1" x14ac:dyDescent="0.25">
      <c r="A21" s="32">
        <v>15</v>
      </c>
      <c r="B21" s="37" t="s">
        <v>183</v>
      </c>
      <c r="C21" s="142"/>
      <c r="D21" s="158"/>
      <c r="E21" s="142"/>
      <c r="F21" s="166"/>
      <c r="G21" s="86"/>
      <c r="H21" s="42"/>
    </row>
    <row r="22" spans="1:8" ht="35.1" customHeight="1" x14ac:dyDescent="0.25">
      <c r="A22" s="32">
        <v>16</v>
      </c>
      <c r="B22" s="33" t="s">
        <v>185</v>
      </c>
      <c r="C22" s="158"/>
      <c r="D22" s="142"/>
      <c r="E22" s="142"/>
      <c r="F22" s="142"/>
      <c r="G22" s="86"/>
      <c r="H22" s="42"/>
    </row>
    <row r="23" spans="1:8" ht="35.1" customHeight="1" x14ac:dyDescent="0.25">
      <c r="A23" s="32">
        <v>17</v>
      </c>
      <c r="B23" s="33" t="s">
        <v>315</v>
      </c>
      <c r="C23" s="158"/>
      <c r="D23" s="142"/>
      <c r="E23" s="142"/>
      <c r="F23" s="166"/>
      <c r="G23" s="86"/>
      <c r="H23" s="42"/>
    </row>
    <row r="24" spans="1:8" ht="35.1" customHeight="1" x14ac:dyDescent="0.25">
      <c r="A24" s="32">
        <v>18</v>
      </c>
      <c r="B24" s="33" t="s">
        <v>489</v>
      </c>
      <c r="C24" s="142"/>
      <c r="D24" s="158"/>
      <c r="E24" s="142"/>
      <c r="F24" s="166"/>
      <c r="G24" s="86"/>
      <c r="H24" s="42"/>
    </row>
    <row r="25" spans="1:8" ht="35.1" customHeight="1" x14ac:dyDescent="0.25">
      <c r="A25" s="32">
        <v>19</v>
      </c>
      <c r="B25" s="37" t="s">
        <v>510</v>
      </c>
      <c r="C25" s="158"/>
      <c r="D25" s="142"/>
      <c r="E25" s="142"/>
      <c r="F25" s="166"/>
      <c r="G25" s="86"/>
      <c r="H25" s="42"/>
    </row>
    <row r="26" spans="1:8" ht="35.1" customHeight="1" x14ac:dyDescent="0.25">
      <c r="A26" s="32">
        <v>20</v>
      </c>
      <c r="B26" s="33" t="s">
        <v>511</v>
      </c>
      <c r="C26" s="158"/>
      <c r="D26" s="142"/>
      <c r="E26" s="142"/>
      <c r="F26" s="142"/>
      <c r="G26" s="86"/>
      <c r="H26" s="42"/>
    </row>
    <row r="27" spans="1:8" ht="35.1" customHeight="1" x14ac:dyDescent="0.25">
      <c r="A27" s="32">
        <v>21</v>
      </c>
      <c r="B27" s="33" t="s">
        <v>515</v>
      </c>
      <c r="C27" s="142"/>
      <c r="D27" s="158"/>
      <c r="E27" s="142"/>
      <c r="F27" s="166"/>
      <c r="G27" s="86"/>
      <c r="H27" s="42"/>
    </row>
    <row r="28" spans="1:8" ht="35.1" customHeight="1" x14ac:dyDescent="0.25">
      <c r="A28" s="32">
        <v>22</v>
      </c>
      <c r="B28" s="33" t="s">
        <v>516</v>
      </c>
      <c r="C28" s="158"/>
      <c r="D28" s="142"/>
      <c r="E28" s="142"/>
      <c r="F28" s="166"/>
      <c r="G28" s="86"/>
      <c r="H28" s="42"/>
    </row>
    <row r="29" spans="1:8" ht="35.1" customHeight="1" x14ac:dyDescent="0.25">
      <c r="A29" s="32">
        <v>23</v>
      </c>
      <c r="B29" s="33" t="s">
        <v>410</v>
      </c>
      <c r="C29" s="158"/>
      <c r="D29" s="142"/>
      <c r="E29" s="166"/>
      <c r="F29" s="166"/>
      <c r="G29" s="86"/>
      <c r="H29" s="42"/>
    </row>
    <row r="30" spans="1:8" ht="35.1" customHeight="1" x14ac:dyDescent="0.25">
      <c r="A30" s="32">
        <v>24</v>
      </c>
      <c r="B30" s="37" t="s">
        <v>550</v>
      </c>
      <c r="C30" s="142"/>
      <c r="D30" s="142"/>
      <c r="E30" s="142"/>
      <c r="F30" s="158"/>
      <c r="G30" s="86"/>
      <c r="H30" s="167"/>
    </row>
    <row r="31" spans="1:8" ht="35.1" customHeight="1" x14ac:dyDescent="0.25">
      <c r="A31" s="32">
        <v>25</v>
      </c>
      <c r="B31" s="24" t="s">
        <v>726</v>
      </c>
      <c r="C31" s="158"/>
      <c r="D31" s="84"/>
      <c r="E31" s="142"/>
      <c r="F31" s="166"/>
      <c r="G31" s="86"/>
      <c r="H31" s="42"/>
    </row>
    <row r="32" spans="1:8" ht="35.1" customHeight="1" x14ac:dyDescent="0.25">
      <c r="A32" s="32">
        <v>26</v>
      </c>
      <c r="B32" s="33" t="s">
        <v>335</v>
      </c>
      <c r="C32" s="158"/>
      <c r="D32" s="142"/>
      <c r="E32" s="142"/>
      <c r="F32" s="142"/>
      <c r="G32" s="86"/>
      <c r="H32" s="58"/>
    </row>
    <row r="33" spans="1:12" ht="35.1" customHeight="1" x14ac:dyDescent="0.25">
      <c r="A33" s="32">
        <v>27</v>
      </c>
      <c r="B33" s="50" t="s">
        <v>110</v>
      </c>
      <c r="C33" s="158"/>
      <c r="D33" s="142"/>
      <c r="E33" s="166"/>
      <c r="F33" s="166"/>
      <c r="G33" s="86"/>
      <c r="H33" s="42"/>
    </row>
    <row r="34" spans="1:12" ht="35.1" customHeight="1" x14ac:dyDescent="0.25">
      <c r="A34" s="32">
        <v>28</v>
      </c>
      <c r="B34" s="33" t="s">
        <v>323</v>
      </c>
      <c r="C34" s="158"/>
      <c r="D34" s="142"/>
      <c r="E34" s="142"/>
      <c r="F34" s="142"/>
      <c r="G34" s="86"/>
      <c r="H34" s="42"/>
    </row>
    <row r="35" spans="1:12" ht="35.1" customHeight="1" x14ac:dyDescent="0.25">
      <c r="A35" s="32">
        <v>29</v>
      </c>
      <c r="B35" s="58" t="s">
        <v>118</v>
      </c>
      <c r="C35" s="158"/>
      <c r="D35" s="142"/>
      <c r="E35" s="166"/>
      <c r="F35" s="166"/>
      <c r="G35" s="86"/>
      <c r="H35" s="42"/>
    </row>
    <row r="36" spans="1:12" ht="35.1" customHeight="1" x14ac:dyDescent="0.25">
      <c r="A36" s="43"/>
      <c r="B36" s="43" t="s">
        <v>491</v>
      </c>
      <c r="C36" s="43"/>
      <c r="D36" s="43"/>
      <c r="E36" s="76"/>
      <c r="F36" s="76"/>
      <c r="G36" s="76"/>
      <c r="H36" s="46"/>
    </row>
    <row r="37" spans="1:12" ht="35.1" customHeight="1" x14ac:dyDescent="0.25">
      <c r="A37" s="43"/>
      <c r="B37" s="43" t="s">
        <v>683</v>
      </c>
      <c r="C37" s="164">
        <f>SUM(C36*100/28)</f>
        <v>0</v>
      </c>
      <c r="D37" s="164">
        <f>SUM(D36*100/28)</f>
        <v>0</v>
      </c>
      <c r="E37" s="164">
        <f>SUM(E36*100/28)</f>
        <v>0</v>
      </c>
      <c r="F37" s="164">
        <f>SUM(F36*100/28)</f>
        <v>0</v>
      </c>
      <c r="G37" s="164">
        <f>SUM(G36*100/28)</f>
        <v>0</v>
      </c>
      <c r="H37" s="153"/>
    </row>
    <row r="38" spans="1:12" ht="28.5" customHeight="1" x14ac:dyDescent="0.25">
      <c r="A38" s="21"/>
      <c r="B38" s="22"/>
      <c r="C38" s="17"/>
      <c r="D38" s="18"/>
      <c r="E38" s="27"/>
      <c r="F38" s="27"/>
      <c r="G38" s="27"/>
    </row>
    <row r="39" spans="1:12" ht="35.1" customHeight="1" x14ac:dyDescent="0.25">
      <c r="A39" s="3"/>
      <c r="C39" s="62" t="s">
        <v>676</v>
      </c>
      <c r="D39" s="62">
        <v>29</v>
      </c>
    </row>
    <row r="40" spans="1:12" ht="35.1" customHeight="1" x14ac:dyDescent="0.25">
      <c r="A40" s="3"/>
      <c r="C40" s="62" t="s">
        <v>574</v>
      </c>
      <c r="D40" s="62">
        <v>0</v>
      </c>
    </row>
    <row r="41" spans="1:12" ht="35.1" customHeight="1" x14ac:dyDescent="0.25">
      <c r="A41" s="3"/>
      <c r="C41" s="62" t="s">
        <v>575</v>
      </c>
      <c r="D41" s="62">
        <v>0</v>
      </c>
    </row>
    <row r="42" spans="1:12" ht="35.1" customHeight="1" x14ac:dyDescent="0.25">
      <c r="A42" s="3"/>
      <c r="C42" s="62" t="s">
        <v>675</v>
      </c>
      <c r="D42" s="62">
        <v>0</v>
      </c>
    </row>
    <row r="43" spans="1:12" ht="35.1" customHeight="1" x14ac:dyDescent="0.25">
      <c r="A43" s="3"/>
      <c r="C43" s="41" t="s">
        <v>416</v>
      </c>
      <c r="D43" s="41">
        <f>SUM(D39:D42)</f>
        <v>29</v>
      </c>
    </row>
    <row r="44" spans="1:12" x14ac:dyDescent="0.25">
      <c r="A44" s="3"/>
    </row>
    <row r="45" spans="1:12" s="11" customFormat="1" x14ac:dyDescent="0.25">
      <c r="A45" s="3"/>
      <c r="C45" s="9"/>
      <c r="D45" s="9"/>
      <c r="E45" s="29"/>
      <c r="F45" s="29"/>
      <c r="G45" s="29"/>
      <c r="H45" s="14"/>
      <c r="I45" s="14"/>
      <c r="J45" s="14"/>
      <c r="K45" s="14"/>
      <c r="L45" s="14"/>
    </row>
    <row r="46" spans="1:12" s="11" customFormat="1" x14ac:dyDescent="0.25">
      <c r="A46" s="3"/>
      <c r="C46" s="9"/>
      <c r="D46" s="9"/>
      <c r="E46" s="29"/>
      <c r="F46" s="29"/>
      <c r="G46" s="29"/>
      <c r="H46" s="14"/>
      <c r="I46" s="14"/>
      <c r="J46" s="14"/>
      <c r="K46" s="14"/>
      <c r="L46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67" zoomScale="70" zoomScaleNormal="70" zoomScaleSheetLayoutView="70" zoomScalePageLayoutView="50" workbookViewId="0">
      <selection activeCell="H21" sqref="H21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649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681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180</v>
      </c>
      <c r="C7" s="173"/>
      <c r="D7" s="174"/>
      <c r="E7" s="105"/>
      <c r="F7" s="118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540</v>
      </c>
      <c r="C8" s="173"/>
      <c r="D8" s="174"/>
      <c r="E8" s="105"/>
      <c r="F8" s="118"/>
      <c r="G8" s="36"/>
      <c r="H8" s="42"/>
    </row>
    <row r="9" spans="1:18" ht="35.1" customHeight="1" x14ac:dyDescent="0.25">
      <c r="A9" s="32">
        <v>3</v>
      </c>
      <c r="B9" s="33" t="s">
        <v>328</v>
      </c>
      <c r="C9" s="173"/>
      <c r="D9" s="174"/>
      <c r="E9" s="174"/>
      <c r="F9" s="118"/>
      <c r="G9" s="36"/>
      <c r="H9" s="42"/>
    </row>
    <row r="10" spans="1:18" ht="35.1" customHeight="1" x14ac:dyDescent="0.25">
      <c r="A10" s="32">
        <v>4</v>
      </c>
      <c r="B10" s="33" t="s">
        <v>67</v>
      </c>
      <c r="C10" s="173"/>
      <c r="D10" s="174"/>
      <c r="E10" s="105"/>
      <c r="F10" s="118"/>
      <c r="G10" s="36"/>
      <c r="H10" s="42"/>
    </row>
    <row r="11" spans="1:18" ht="35.1" customHeight="1" x14ac:dyDescent="0.25">
      <c r="A11" s="32">
        <v>5</v>
      </c>
      <c r="B11" s="56" t="s">
        <v>298</v>
      </c>
      <c r="C11" s="173"/>
      <c r="D11" s="174"/>
      <c r="E11" s="105"/>
      <c r="F11" s="118"/>
      <c r="G11" s="36"/>
      <c r="H11" s="42"/>
    </row>
    <row r="12" spans="1:18" ht="35.1" customHeight="1" x14ac:dyDescent="0.25">
      <c r="A12" s="32">
        <v>6</v>
      </c>
      <c r="B12" s="56" t="s">
        <v>130</v>
      </c>
      <c r="C12" s="173"/>
      <c r="D12" s="174"/>
      <c r="E12" s="174"/>
      <c r="F12" s="118"/>
      <c r="G12" s="36"/>
      <c r="H12" s="42"/>
    </row>
    <row r="13" spans="1:18" ht="35.1" customHeight="1" x14ac:dyDescent="0.25">
      <c r="A13" s="32">
        <v>7</v>
      </c>
      <c r="B13" s="33" t="s">
        <v>190</v>
      </c>
      <c r="C13" s="173"/>
      <c r="D13" s="174"/>
      <c r="E13" s="174"/>
      <c r="F13" s="118"/>
      <c r="G13" s="36"/>
      <c r="H13" s="42"/>
    </row>
    <row r="14" spans="1:18" ht="35.1" customHeight="1" x14ac:dyDescent="0.25">
      <c r="A14" s="32">
        <v>8</v>
      </c>
      <c r="B14" s="33" t="s">
        <v>73</v>
      </c>
      <c r="C14" s="173"/>
      <c r="D14" s="174"/>
      <c r="E14" s="105"/>
      <c r="F14" s="118"/>
      <c r="G14" s="36"/>
      <c r="H14" s="42"/>
    </row>
    <row r="15" spans="1:18" ht="35.1" customHeight="1" x14ac:dyDescent="0.25">
      <c r="A15" s="32">
        <v>9</v>
      </c>
      <c r="B15" s="33" t="s">
        <v>194</v>
      </c>
      <c r="C15" s="173"/>
      <c r="D15" s="174"/>
      <c r="E15" s="105"/>
      <c r="F15" s="118"/>
      <c r="G15" s="36"/>
      <c r="H15" s="42"/>
    </row>
    <row r="16" spans="1:18" ht="35.1" customHeight="1" x14ac:dyDescent="0.25">
      <c r="A16" s="32">
        <v>10</v>
      </c>
      <c r="B16" s="33" t="s">
        <v>196</v>
      </c>
      <c r="C16" s="174"/>
      <c r="D16" s="173"/>
      <c r="E16" s="105"/>
      <c r="F16" s="118"/>
      <c r="G16" s="36"/>
      <c r="H16" s="42"/>
    </row>
    <row r="17" spans="1:8" ht="35.1" customHeight="1" x14ac:dyDescent="0.25">
      <c r="A17" s="32">
        <v>11</v>
      </c>
      <c r="B17" s="33" t="s">
        <v>56</v>
      </c>
      <c r="C17" s="173"/>
      <c r="D17" s="174"/>
      <c r="E17" s="105"/>
      <c r="F17" s="118"/>
      <c r="G17" s="118"/>
      <c r="H17" s="42"/>
    </row>
    <row r="18" spans="1:8" ht="35.1" customHeight="1" x14ac:dyDescent="0.25">
      <c r="A18" s="32">
        <v>12</v>
      </c>
      <c r="B18" s="33" t="s">
        <v>197</v>
      </c>
      <c r="C18" s="174"/>
      <c r="D18" s="173"/>
      <c r="E18" s="105"/>
      <c r="F18" s="118"/>
      <c r="G18" s="118"/>
      <c r="H18" s="42"/>
    </row>
    <row r="19" spans="1:8" ht="35.1" customHeight="1" x14ac:dyDescent="0.25">
      <c r="A19" s="32">
        <v>13</v>
      </c>
      <c r="B19" s="33" t="s">
        <v>68</v>
      </c>
      <c r="C19" s="173"/>
      <c r="D19" s="174"/>
      <c r="E19" s="105"/>
      <c r="F19" s="118"/>
      <c r="G19" s="118"/>
      <c r="H19" s="42"/>
    </row>
    <row r="20" spans="1:8" ht="35.1" customHeight="1" x14ac:dyDescent="0.25">
      <c r="A20" s="32">
        <v>14</v>
      </c>
      <c r="B20" s="51" t="s">
        <v>231</v>
      </c>
      <c r="C20" s="173"/>
      <c r="D20" s="174"/>
      <c r="E20" s="174"/>
      <c r="F20" s="118"/>
      <c r="G20" s="36"/>
      <c r="H20" s="42"/>
    </row>
    <row r="21" spans="1:8" ht="35.1" customHeight="1" x14ac:dyDescent="0.25">
      <c r="A21" s="32">
        <v>15</v>
      </c>
      <c r="B21" s="51" t="s">
        <v>329</v>
      </c>
      <c r="C21" s="173"/>
      <c r="D21" s="174"/>
      <c r="E21" s="105"/>
      <c r="F21" s="118"/>
      <c r="G21" s="36"/>
      <c r="H21" s="42"/>
    </row>
    <row r="22" spans="1:8" ht="35.1" customHeight="1" x14ac:dyDescent="0.25">
      <c r="A22" s="32">
        <v>16</v>
      </c>
      <c r="B22" s="51" t="s">
        <v>330</v>
      </c>
      <c r="C22" s="173"/>
      <c r="D22" s="174"/>
      <c r="E22" s="174"/>
      <c r="F22" s="118"/>
      <c r="G22" s="36"/>
      <c r="H22" s="42"/>
    </row>
    <row r="23" spans="1:8" ht="35.1" customHeight="1" x14ac:dyDescent="0.25">
      <c r="A23" s="32">
        <v>17</v>
      </c>
      <c r="B23" s="51" t="s">
        <v>191</v>
      </c>
      <c r="C23" s="173"/>
      <c r="D23" s="174"/>
      <c r="E23" s="105"/>
      <c r="F23" s="118"/>
      <c r="G23" s="36"/>
      <c r="H23" s="42"/>
    </row>
    <row r="24" spans="1:8" ht="35.1" customHeight="1" x14ac:dyDescent="0.25">
      <c r="A24" s="32">
        <v>18</v>
      </c>
      <c r="B24" s="51" t="s">
        <v>195</v>
      </c>
      <c r="C24" s="173"/>
      <c r="D24" s="174"/>
      <c r="E24" s="105"/>
      <c r="F24" s="118"/>
      <c r="G24" s="36"/>
      <c r="H24" s="42"/>
    </row>
    <row r="25" spans="1:8" ht="35.1" customHeight="1" x14ac:dyDescent="0.25">
      <c r="A25" s="32">
        <v>19</v>
      </c>
      <c r="B25" s="51" t="s">
        <v>54</v>
      </c>
      <c r="C25" s="174"/>
      <c r="D25" s="173"/>
      <c r="E25" s="174"/>
      <c r="F25" s="118"/>
      <c r="G25" s="36"/>
      <c r="H25" s="42"/>
    </row>
    <row r="26" spans="1:8" ht="35.1" customHeight="1" x14ac:dyDescent="0.25">
      <c r="A26" s="32">
        <v>20</v>
      </c>
      <c r="B26" s="49" t="s">
        <v>61</v>
      </c>
      <c r="C26" s="174"/>
      <c r="D26" s="174"/>
      <c r="E26" s="105"/>
      <c r="F26" s="173"/>
      <c r="G26" s="36"/>
      <c r="H26" s="123"/>
    </row>
    <row r="27" spans="1:8" ht="35.1" customHeight="1" x14ac:dyDescent="0.25">
      <c r="A27" s="32">
        <v>21</v>
      </c>
      <c r="B27" s="59" t="s">
        <v>58</v>
      </c>
      <c r="C27" s="173"/>
      <c r="D27" s="174"/>
      <c r="E27" s="174"/>
      <c r="F27" s="118"/>
      <c r="G27" s="36"/>
      <c r="H27" s="42"/>
    </row>
    <row r="28" spans="1:8" ht="35.1" customHeight="1" x14ac:dyDescent="0.25">
      <c r="A28" s="32">
        <v>22</v>
      </c>
      <c r="B28" s="51" t="s">
        <v>407</v>
      </c>
      <c r="C28" s="173"/>
      <c r="D28" s="174"/>
      <c r="E28" s="174"/>
      <c r="F28" s="118"/>
      <c r="G28" s="36"/>
      <c r="H28" s="42"/>
    </row>
    <row r="29" spans="1:8" ht="35.1" customHeight="1" x14ac:dyDescent="0.25">
      <c r="A29" s="32">
        <v>23</v>
      </c>
      <c r="B29" s="54" t="s">
        <v>125</v>
      </c>
      <c r="C29" s="174"/>
      <c r="D29" s="173"/>
      <c r="E29" s="105"/>
      <c r="F29" s="118"/>
      <c r="G29" s="36"/>
      <c r="H29" s="42"/>
    </row>
    <row r="30" spans="1:8" ht="35.1" customHeight="1" x14ac:dyDescent="0.25">
      <c r="A30" s="32">
        <v>24</v>
      </c>
      <c r="B30" s="54" t="s">
        <v>57</v>
      </c>
      <c r="C30" s="173"/>
      <c r="D30" s="174"/>
      <c r="E30" s="105"/>
      <c r="F30" s="118"/>
      <c r="G30" s="118"/>
      <c r="H30" s="42"/>
    </row>
    <row r="31" spans="1:8" ht="35.1" customHeight="1" x14ac:dyDescent="0.25">
      <c r="A31" s="32">
        <v>25</v>
      </c>
      <c r="B31" s="51" t="s">
        <v>437</v>
      </c>
      <c r="C31" s="173"/>
      <c r="D31" s="174"/>
      <c r="E31" s="105"/>
      <c r="F31" s="118"/>
      <c r="G31" s="36"/>
      <c r="H31" s="42"/>
    </row>
    <row r="32" spans="1:8" ht="35.1" customHeight="1" x14ac:dyDescent="0.25">
      <c r="A32" s="32">
        <v>26</v>
      </c>
      <c r="B32" s="54" t="s">
        <v>459</v>
      </c>
      <c r="C32" s="173"/>
      <c r="D32" s="174"/>
      <c r="E32" s="105"/>
      <c r="F32" s="118"/>
      <c r="G32" s="36"/>
      <c r="H32" s="42"/>
    </row>
    <row r="33" spans="1:21" ht="35.1" customHeight="1" x14ac:dyDescent="0.25">
      <c r="A33" s="32">
        <v>27</v>
      </c>
      <c r="B33" s="54" t="s">
        <v>460</v>
      </c>
      <c r="C33" s="173"/>
      <c r="D33" s="174"/>
      <c r="E33" s="105"/>
      <c r="F33" s="118"/>
      <c r="G33" s="36"/>
      <c r="H33" s="42"/>
    </row>
    <row r="34" spans="1:21" ht="35.1" customHeight="1" x14ac:dyDescent="0.25">
      <c r="A34" s="32">
        <v>28</v>
      </c>
      <c r="B34" s="51" t="s">
        <v>493</v>
      </c>
      <c r="C34" s="174"/>
      <c r="D34" s="173"/>
      <c r="E34" s="105"/>
      <c r="F34" s="118"/>
      <c r="G34" s="36"/>
      <c r="H34" s="42"/>
    </row>
    <row r="35" spans="1:21" ht="35.1" customHeight="1" x14ac:dyDescent="0.25">
      <c r="A35" s="32">
        <v>29</v>
      </c>
      <c r="B35" s="51" t="s">
        <v>494</v>
      </c>
      <c r="C35" s="173"/>
      <c r="D35" s="174"/>
      <c r="E35" s="105"/>
      <c r="F35" s="118"/>
      <c r="G35" s="36"/>
      <c r="H35" s="42"/>
    </row>
    <row r="36" spans="1:21" ht="35.1" customHeight="1" x14ac:dyDescent="0.25">
      <c r="A36" s="32">
        <v>30</v>
      </c>
      <c r="B36" s="51" t="s">
        <v>476</v>
      </c>
      <c r="C36" s="174"/>
      <c r="D36" s="173"/>
      <c r="E36" s="105"/>
      <c r="F36" s="118"/>
      <c r="G36" s="36"/>
      <c r="H36" s="42"/>
    </row>
    <row r="37" spans="1:21" ht="35.1" customHeight="1" x14ac:dyDescent="0.25">
      <c r="A37" s="32">
        <v>31</v>
      </c>
      <c r="B37" s="37" t="s">
        <v>27</v>
      </c>
      <c r="C37" s="174"/>
      <c r="D37" s="173"/>
      <c r="E37" s="105"/>
      <c r="F37" s="118"/>
      <c r="G37" s="36"/>
      <c r="H37" s="42"/>
    </row>
    <row r="38" spans="1:21" ht="35.1" customHeight="1" x14ac:dyDescent="0.25">
      <c r="A38" s="32">
        <v>32</v>
      </c>
      <c r="B38" s="51" t="s">
        <v>545</v>
      </c>
      <c r="C38" s="174"/>
      <c r="D38" s="173"/>
      <c r="E38" s="105"/>
      <c r="F38" s="118"/>
      <c r="G38" s="36"/>
      <c r="H38" s="42"/>
    </row>
    <row r="39" spans="1:21" ht="35.1" customHeight="1" x14ac:dyDescent="0.25">
      <c r="A39" s="32">
        <v>33</v>
      </c>
      <c r="B39" s="37" t="s">
        <v>198</v>
      </c>
      <c r="C39" s="173"/>
      <c r="D39" s="174"/>
      <c r="E39" s="105"/>
      <c r="F39" s="118"/>
      <c r="G39" s="36"/>
      <c r="H39" s="42"/>
    </row>
    <row r="40" spans="1:21" ht="35.1" customHeight="1" x14ac:dyDescent="0.25">
      <c r="A40" s="32">
        <v>34</v>
      </c>
      <c r="B40" s="33" t="s">
        <v>210</v>
      </c>
      <c r="C40" s="173"/>
      <c r="D40" s="174"/>
      <c r="E40" s="105"/>
      <c r="F40" s="118"/>
      <c r="G40" s="36"/>
      <c r="H40" s="42"/>
    </row>
    <row r="41" spans="1:21" ht="35.1" customHeight="1" x14ac:dyDescent="0.25">
      <c r="A41" s="32">
        <v>35</v>
      </c>
      <c r="B41" s="33" t="s">
        <v>224</v>
      </c>
      <c r="C41" s="174"/>
      <c r="D41" s="173"/>
      <c r="E41" s="174"/>
      <c r="F41" s="118"/>
      <c r="G41" s="36"/>
      <c r="H41" s="42"/>
    </row>
    <row r="42" spans="1:21" ht="35.1" customHeight="1" x14ac:dyDescent="0.25">
      <c r="A42" s="32">
        <v>36</v>
      </c>
      <c r="B42" s="37" t="s">
        <v>441</v>
      </c>
      <c r="C42" s="173"/>
      <c r="D42" s="174"/>
      <c r="E42" s="174"/>
      <c r="F42" s="118"/>
      <c r="G42" s="36"/>
      <c r="H42" s="42"/>
    </row>
    <row r="43" spans="1:21" ht="35.1" customHeight="1" x14ac:dyDescent="0.25">
      <c r="A43" s="32">
        <v>37</v>
      </c>
      <c r="B43" s="51" t="s">
        <v>547</v>
      </c>
      <c r="C43" s="173"/>
      <c r="D43" s="174"/>
      <c r="E43" s="174"/>
      <c r="F43" s="118"/>
      <c r="G43" s="36"/>
      <c r="H43" s="42"/>
      <c r="M43" s="282"/>
      <c r="N43" s="282"/>
      <c r="O43" s="282"/>
      <c r="P43" s="282"/>
      <c r="Q43" s="282"/>
      <c r="R43" s="282"/>
      <c r="S43" s="282"/>
      <c r="T43" s="282"/>
      <c r="U43" s="282"/>
    </row>
    <row r="44" spans="1:21" ht="35.1" customHeight="1" x14ac:dyDescent="0.25">
      <c r="A44" s="32">
        <v>38</v>
      </c>
      <c r="B44" s="51" t="s">
        <v>558</v>
      </c>
      <c r="C44" s="173"/>
      <c r="D44" s="174"/>
      <c r="E44" s="174"/>
      <c r="F44" s="118"/>
      <c r="G44" s="36"/>
      <c r="H44" s="42"/>
    </row>
    <row r="45" spans="1:21" ht="35.1" customHeight="1" x14ac:dyDescent="0.25">
      <c r="A45" s="32">
        <v>39</v>
      </c>
      <c r="B45" s="33" t="s">
        <v>199</v>
      </c>
      <c r="C45" s="174"/>
      <c r="D45" s="173"/>
      <c r="E45" s="105"/>
      <c r="F45" s="118"/>
      <c r="G45" s="36"/>
      <c r="H45" s="42"/>
    </row>
    <row r="46" spans="1:21" ht="35.1" customHeight="1" x14ac:dyDescent="0.25">
      <c r="A46" s="32">
        <v>40</v>
      </c>
      <c r="B46" s="37" t="s">
        <v>201</v>
      </c>
      <c r="C46" s="174"/>
      <c r="D46" s="173"/>
      <c r="E46" s="105"/>
      <c r="F46" s="118"/>
      <c r="G46" s="36"/>
      <c r="H46" s="42"/>
    </row>
    <row r="47" spans="1:21" ht="35.1" customHeight="1" x14ac:dyDescent="0.25">
      <c r="A47" s="32">
        <v>41</v>
      </c>
      <c r="B47" s="33" t="s">
        <v>317</v>
      </c>
      <c r="C47" s="173"/>
      <c r="D47" s="174"/>
      <c r="E47" s="174"/>
      <c r="F47" s="118"/>
      <c r="G47" s="36"/>
      <c r="H47" s="42"/>
    </row>
    <row r="48" spans="1:21" ht="35.1" customHeight="1" x14ac:dyDescent="0.25">
      <c r="A48" s="32">
        <v>42</v>
      </c>
      <c r="B48" s="33" t="s">
        <v>200</v>
      </c>
      <c r="C48" s="174"/>
      <c r="D48" s="173"/>
      <c r="E48" s="105"/>
      <c r="F48" s="118"/>
      <c r="G48" s="36"/>
      <c r="H48" s="42"/>
    </row>
    <row r="49" spans="1:8" ht="35.1" customHeight="1" x14ac:dyDescent="0.25">
      <c r="A49" s="32">
        <v>43</v>
      </c>
      <c r="B49" s="33" t="s">
        <v>449</v>
      </c>
      <c r="C49" s="174"/>
      <c r="D49" s="174"/>
      <c r="E49" s="173"/>
      <c r="F49" s="118"/>
      <c r="G49" s="36"/>
      <c r="H49" s="42"/>
    </row>
    <row r="50" spans="1:8" ht="35.1" customHeight="1" x14ac:dyDescent="0.25">
      <c r="A50" s="32">
        <v>44</v>
      </c>
      <c r="B50" s="33" t="s">
        <v>450</v>
      </c>
      <c r="C50" s="174"/>
      <c r="D50" s="173"/>
      <c r="E50" s="105"/>
      <c r="F50" s="118"/>
      <c r="G50" s="36"/>
      <c r="H50" s="42"/>
    </row>
    <row r="51" spans="1:8" ht="35.1" customHeight="1" x14ac:dyDescent="0.25">
      <c r="A51" s="32">
        <v>45</v>
      </c>
      <c r="B51" s="33" t="s">
        <v>452</v>
      </c>
      <c r="C51" s="173"/>
      <c r="D51" s="174"/>
      <c r="E51" s="105"/>
      <c r="F51" s="118"/>
      <c r="G51" s="36"/>
      <c r="H51" s="42"/>
    </row>
    <row r="52" spans="1:8" ht="35.1" customHeight="1" x14ac:dyDescent="0.25">
      <c r="A52" s="32">
        <v>46</v>
      </c>
      <c r="B52" s="33" t="s">
        <v>473</v>
      </c>
      <c r="C52" s="173"/>
      <c r="D52" s="174"/>
      <c r="E52" s="105"/>
      <c r="F52" s="118"/>
      <c r="G52" s="36"/>
      <c r="H52" s="42"/>
    </row>
    <row r="53" spans="1:8" ht="35.1" customHeight="1" x14ac:dyDescent="0.25">
      <c r="A53" s="32">
        <v>47</v>
      </c>
      <c r="B53" s="33" t="s">
        <v>563</v>
      </c>
      <c r="C53" s="173"/>
      <c r="D53" s="174"/>
      <c r="E53" s="105"/>
      <c r="F53" s="118"/>
      <c r="G53" s="36"/>
      <c r="H53" s="42"/>
    </row>
    <row r="54" spans="1:8" ht="35.1" customHeight="1" x14ac:dyDescent="0.25">
      <c r="A54" s="32">
        <v>48</v>
      </c>
      <c r="B54" s="37" t="s">
        <v>26</v>
      </c>
      <c r="C54" s="173"/>
      <c r="D54" s="174"/>
      <c r="E54" s="174"/>
      <c r="F54" s="118"/>
      <c r="G54" s="36"/>
      <c r="H54" s="58"/>
    </row>
    <row r="55" spans="1:8" ht="35.1" customHeight="1" x14ac:dyDescent="0.25">
      <c r="A55" s="32">
        <v>49</v>
      </c>
      <c r="B55" s="37" t="s">
        <v>44</v>
      </c>
      <c r="C55" s="173"/>
      <c r="D55" s="174"/>
      <c r="E55" s="105"/>
      <c r="F55" s="118"/>
      <c r="G55" s="36"/>
      <c r="H55" s="42"/>
    </row>
    <row r="56" spans="1:8" ht="35.1" customHeight="1" x14ac:dyDescent="0.25">
      <c r="A56" s="32">
        <v>50</v>
      </c>
      <c r="B56" s="37" t="s">
        <v>169</v>
      </c>
      <c r="C56" s="174"/>
      <c r="D56" s="173"/>
      <c r="E56" s="174"/>
      <c r="F56" s="118"/>
      <c r="G56" s="36"/>
      <c r="H56" s="42"/>
    </row>
    <row r="57" spans="1:8" ht="35.1" customHeight="1" x14ac:dyDescent="0.25">
      <c r="A57" s="32">
        <v>51</v>
      </c>
      <c r="B57" s="37" t="s">
        <v>559</v>
      </c>
      <c r="C57" s="173"/>
      <c r="D57" s="174"/>
      <c r="E57" s="174"/>
      <c r="F57" s="118"/>
      <c r="G57" s="36"/>
      <c r="H57" s="42"/>
    </row>
    <row r="58" spans="1:8" ht="35.1" customHeight="1" x14ac:dyDescent="0.25">
      <c r="A58" s="32">
        <v>52</v>
      </c>
      <c r="B58" s="37" t="s">
        <v>228</v>
      </c>
      <c r="C58" s="174"/>
      <c r="D58" s="174"/>
      <c r="E58" s="174"/>
      <c r="F58" s="173"/>
      <c r="G58" s="36"/>
      <c r="H58" s="42"/>
    </row>
    <row r="59" spans="1:8" ht="35.1" customHeight="1" x14ac:dyDescent="0.25">
      <c r="A59" s="32">
        <v>53</v>
      </c>
      <c r="B59" s="37" t="s">
        <v>188</v>
      </c>
      <c r="C59" s="174"/>
      <c r="D59" s="173"/>
      <c r="E59" s="174"/>
      <c r="F59" s="118"/>
      <c r="G59" s="36"/>
      <c r="H59" s="42"/>
    </row>
    <row r="60" spans="1:8" ht="35.1" customHeight="1" x14ac:dyDescent="0.25">
      <c r="A60" s="32">
        <v>54</v>
      </c>
      <c r="B60" s="37" t="s">
        <v>19</v>
      </c>
      <c r="C60" s="173"/>
      <c r="D60" s="174"/>
      <c r="E60" s="174"/>
      <c r="F60" s="118"/>
      <c r="G60" s="36"/>
      <c r="H60" s="42"/>
    </row>
    <row r="61" spans="1:8" ht="35.1" customHeight="1" x14ac:dyDescent="0.25">
      <c r="A61" s="32">
        <v>55</v>
      </c>
      <c r="B61" s="33" t="s">
        <v>578</v>
      </c>
      <c r="C61" s="173"/>
      <c r="D61" s="174"/>
      <c r="E61" s="105"/>
      <c r="F61" s="118"/>
      <c r="G61" s="36"/>
      <c r="H61" s="42"/>
    </row>
    <row r="62" spans="1:8" ht="35.1" customHeight="1" x14ac:dyDescent="0.25">
      <c r="A62" s="32">
        <v>56</v>
      </c>
      <c r="B62" s="33" t="s">
        <v>579</v>
      </c>
      <c r="C62" s="173"/>
      <c r="D62" s="174"/>
      <c r="E62" s="105"/>
      <c r="F62" s="118"/>
      <c r="G62" s="36"/>
      <c r="H62" s="42"/>
    </row>
    <row r="63" spans="1:8" ht="35.1" customHeight="1" x14ac:dyDescent="0.25">
      <c r="A63" s="32">
        <v>57</v>
      </c>
      <c r="B63" s="33" t="s">
        <v>580</v>
      </c>
      <c r="C63" s="173"/>
      <c r="D63" s="174"/>
      <c r="E63" s="174"/>
      <c r="F63" s="118"/>
      <c r="G63" s="36"/>
      <c r="H63" s="42"/>
    </row>
    <row r="64" spans="1:8" ht="35.1" customHeight="1" x14ac:dyDescent="0.25">
      <c r="A64" s="32">
        <v>58</v>
      </c>
      <c r="B64" s="33" t="s">
        <v>581</v>
      </c>
      <c r="C64" s="173"/>
      <c r="D64" s="174"/>
      <c r="E64" s="105"/>
      <c r="F64" s="118"/>
      <c r="G64" s="36"/>
      <c r="H64" s="42"/>
    </row>
    <row r="65" spans="1:12" ht="35.1" customHeight="1" x14ac:dyDescent="0.25">
      <c r="A65" s="32">
        <v>59</v>
      </c>
      <c r="B65" s="33" t="s">
        <v>582</v>
      </c>
      <c r="C65" s="173"/>
      <c r="D65" s="174"/>
      <c r="E65" s="105"/>
      <c r="F65" s="118"/>
      <c r="G65" s="36"/>
      <c r="H65" s="42"/>
    </row>
    <row r="66" spans="1:12" ht="35.1" customHeight="1" x14ac:dyDescent="0.25">
      <c r="A66" s="32">
        <v>60</v>
      </c>
      <c r="B66" s="33" t="s">
        <v>583</v>
      </c>
      <c r="C66" s="173"/>
      <c r="D66" s="174"/>
      <c r="E66" s="105"/>
      <c r="F66" s="118"/>
      <c r="G66" s="36"/>
      <c r="H66" s="42"/>
    </row>
    <row r="67" spans="1:12" ht="35.1" customHeight="1" x14ac:dyDescent="0.25">
      <c r="A67" s="43"/>
      <c r="B67" s="43" t="s">
        <v>491</v>
      </c>
      <c r="C67" s="175"/>
      <c r="D67" s="175"/>
      <c r="E67" s="176"/>
      <c r="F67" s="177"/>
      <c r="G67" s="177"/>
      <c r="H67" s="155"/>
    </row>
    <row r="68" spans="1:12" ht="35.1" customHeight="1" x14ac:dyDescent="0.25">
      <c r="A68" s="43"/>
      <c r="B68" s="43" t="s">
        <v>683</v>
      </c>
      <c r="C68" s="164">
        <f>SUM(C67*100/59)</f>
        <v>0</v>
      </c>
      <c r="D68" s="164">
        <f>SUM(D67*100/59)</f>
        <v>0</v>
      </c>
      <c r="E68" s="164">
        <f>SUM(E67*100/59)</f>
        <v>0</v>
      </c>
      <c r="F68" s="164">
        <f>SUM(F67*100/59)</f>
        <v>0</v>
      </c>
      <c r="G68" s="164">
        <f>SUM(G67*100/59)</f>
        <v>0</v>
      </c>
      <c r="H68" s="153"/>
    </row>
    <row r="69" spans="1:12" ht="28.5" customHeight="1" x14ac:dyDescent="0.25">
      <c r="A69" s="21"/>
      <c r="B69" s="22"/>
      <c r="C69" s="17"/>
      <c r="D69" s="18"/>
      <c r="E69" s="27"/>
      <c r="F69" s="27"/>
      <c r="G69" s="27"/>
    </row>
    <row r="70" spans="1:12" s="20" customFormat="1" hidden="1" x14ac:dyDescent="0.25">
      <c r="A70" s="5"/>
      <c r="B70" s="7"/>
      <c r="C70" s="6"/>
      <c r="D70" s="6"/>
      <c r="E70" s="28"/>
      <c r="F70" s="28"/>
      <c r="G70" s="28"/>
    </row>
    <row r="71" spans="1:12" ht="35.1" customHeight="1" x14ac:dyDescent="0.25">
      <c r="A71" s="3"/>
      <c r="C71" s="62" t="s">
        <v>676</v>
      </c>
      <c r="D71" s="62">
        <v>54</v>
      </c>
    </row>
    <row r="72" spans="1:12" ht="35.1" customHeight="1" x14ac:dyDescent="0.25">
      <c r="A72" s="3"/>
      <c r="C72" s="62" t="s">
        <v>574</v>
      </c>
      <c r="D72" s="62">
        <v>6</v>
      </c>
    </row>
    <row r="73" spans="1:12" ht="35.1" customHeight="1" x14ac:dyDescent="0.25">
      <c r="A73" s="3"/>
      <c r="C73" s="62" t="s">
        <v>575</v>
      </c>
      <c r="D73" s="62">
        <v>0</v>
      </c>
    </row>
    <row r="74" spans="1:12" ht="35.1" customHeight="1" x14ac:dyDescent="0.25">
      <c r="A74" s="3"/>
      <c r="C74" s="62" t="s">
        <v>675</v>
      </c>
      <c r="D74" s="62">
        <v>0</v>
      </c>
    </row>
    <row r="75" spans="1:12" ht="35.1" customHeight="1" x14ac:dyDescent="0.25">
      <c r="A75" s="3"/>
      <c r="C75" s="41" t="s">
        <v>416</v>
      </c>
      <c r="D75" s="41">
        <f>SUM(D71:D74)</f>
        <v>60</v>
      </c>
    </row>
    <row r="76" spans="1:12" s="11" customFormat="1" x14ac:dyDescent="0.25">
      <c r="A76" s="3"/>
      <c r="C76" s="9"/>
      <c r="D76" s="9"/>
      <c r="E76" s="29"/>
      <c r="F76" s="29"/>
      <c r="G76" s="29"/>
      <c r="H76" s="14"/>
      <c r="I76" s="14"/>
      <c r="J76" s="14"/>
      <c r="K76" s="14"/>
      <c r="L76" s="14"/>
    </row>
    <row r="77" spans="1:12" s="11" customFormat="1" x14ac:dyDescent="0.25">
      <c r="A77" s="3"/>
      <c r="C77" s="9"/>
      <c r="D77" s="9"/>
      <c r="E77" s="29"/>
      <c r="F77" s="29"/>
      <c r="G77" s="29"/>
      <c r="H77" s="14"/>
      <c r="I77" s="14"/>
      <c r="J77" s="14"/>
      <c r="K77" s="14"/>
      <c r="L77" s="14"/>
    </row>
  </sheetData>
  <dataConsolidate/>
  <mergeCells count="9">
    <mergeCell ref="M43:U43"/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25" zoomScale="70" zoomScaleNormal="70" zoomScaleSheetLayoutView="70" zoomScalePageLayoutView="50" workbookViewId="0">
      <selection activeCell="E35" sqref="E35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650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680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276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53</v>
      </c>
      <c r="C7" s="88"/>
      <c r="D7" s="97"/>
      <c r="E7" s="86"/>
      <c r="F7" s="86"/>
      <c r="G7" s="277"/>
      <c r="H7" s="42"/>
      <c r="I7" s="31"/>
      <c r="J7" s="281"/>
      <c r="K7" s="281"/>
      <c r="L7" s="281"/>
      <c r="M7" s="31"/>
      <c r="N7" s="31"/>
      <c r="O7" s="31"/>
      <c r="P7" s="31"/>
      <c r="Q7" s="31"/>
    </row>
    <row r="8" spans="1:18" ht="35.1" customHeight="1" x14ac:dyDescent="0.25">
      <c r="A8" s="32">
        <v>2</v>
      </c>
      <c r="B8" s="37" t="s">
        <v>104</v>
      </c>
      <c r="C8" s="88"/>
      <c r="D8" s="88"/>
      <c r="E8" s="86"/>
      <c r="F8" s="86"/>
      <c r="G8" s="277"/>
      <c r="H8" s="42"/>
    </row>
    <row r="9" spans="1:18" ht="35.1" customHeight="1" x14ac:dyDescent="0.25">
      <c r="A9" s="32">
        <v>3</v>
      </c>
      <c r="B9" s="33" t="s">
        <v>29</v>
      </c>
      <c r="C9" s="84"/>
      <c r="D9" s="88"/>
      <c r="E9" s="86"/>
      <c r="F9" s="86"/>
      <c r="G9" s="277"/>
      <c r="H9" s="42"/>
    </row>
    <row r="10" spans="1:18" ht="35.1" customHeight="1" x14ac:dyDescent="0.25">
      <c r="A10" s="32">
        <v>4</v>
      </c>
      <c r="B10" s="33" t="s">
        <v>442</v>
      </c>
      <c r="C10" s="88"/>
      <c r="D10" s="88"/>
      <c r="E10" s="86"/>
      <c r="F10" s="86"/>
      <c r="G10" s="277"/>
      <c r="H10" s="42"/>
    </row>
    <row r="11" spans="1:18" ht="35.1" customHeight="1" x14ac:dyDescent="0.25">
      <c r="A11" s="32">
        <v>5</v>
      </c>
      <c r="B11" s="33" t="s">
        <v>293</v>
      </c>
      <c r="C11" s="84"/>
      <c r="D11" s="84"/>
      <c r="E11" s="86"/>
      <c r="F11" s="86"/>
      <c r="G11" s="277"/>
      <c r="H11" s="42"/>
    </row>
    <row r="12" spans="1:18" ht="35.1" customHeight="1" x14ac:dyDescent="0.25">
      <c r="A12" s="32">
        <v>6</v>
      </c>
      <c r="B12" s="33" t="s">
        <v>542</v>
      </c>
      <c r="C12" s="84"/>
      <c r="D12" s="84"/>
      <c r="E12" s="86"/>
      <c r="F12" s="86"/>
      <c r="G12" s="277"/>
      <c r="H12" s="42"/>
    </row>
    <row r="13" spans="1:18" ht="35.1" customHeight="1" x14ac:dyDescent="0.25">
      <c r="A13" s="32">
        <v>7</v>
      </c>
      <c r="B13" s="33" t="s">
        <v>549</v>
      </c>
      <c r="C13" s="84"/>
      <c r="D13" s="86"/>
      <c r="E13" s="84"/>
      <c r="F13" s="86"/>
      <c r="G13" s="277"/>
      <c r="H13" s="42"/>
    </row>
    <row r="14" spans="1:18" ht="35.1" customHeight="1" x14ac:dyDescent="0.25">
      <c r="A14" s="32">
        <v>8</v>
      </c>
      <c r="B14" s="37" t="s">
        <v>204</v>
      </c>
      <c r="C14" s="84"/>
      <c r="D14" s="86"/>
      <c r="E14" s="86"/>
      <c r="F14" s="86"/>
      <c r="G14" s="277"/>
      <c r="H14" s="42"/>
    </row>
    <row r="15" spans="1:18" ht="35.1" customHeight="1" x14ac:dyDescent="0.25">
      <c r="A15" s="32">
        <v>9</v>
      </c>
      <c r="B15" s="33" t="s">
        <v>334</v>
      </c>
      <c r="C15" s="84"/>
      <c r="D15" s="84"/>
      <c r="E15" s="86"/>
      <c r="F15" s="86"/>
      <c r="G15" s="277"/>
      <c r="H15" s="42"/>
    </row>
    <row r="16" spans="1:18" ht="35.1" customHeight="1" x14ac:dyDescent="0.25">
      <c r="A16" s="32">
        <v>10</v>
      </c>
      <c r="B16" s="33" t="s">
        <v>205</v>
      </c>
      <c r="C16" s="88"/>
      <c r="D16" s="86"/>
      <c r="E16" s="86"/>
      <c r="F16" s="86"/>
      <c r="G16" s="277"/>
      <c r="H16" s="42"/>
    </row>
    <row r="17" spans="1:8" ht="35.1" customHeight="1" x14ac:dyDescent="0.25">
      <c r="A17" s="32">
        <v>11</v>
      </c>
      <c r="B17" s="33" t="s">
        <v>206</v>
      </c>
      <c r="C17" s="84"/>
      <c r="D17" s="88"/>
      <c r="E17" s="86"/>
      <c r="F17" s="86"/>
      <c r="G17" s="277"/>
      <c r="H17" s="42"/>
    </row>
    <row r="18" spans="1:8" ht="35.1" customHeight="1" x14ac:dyDescent="0.25">
      <c r="A18" s="32">
        <v>12</v>
      </c>
      <c r="B18" s="33" t="s">
        <v>484</v>
      </c>
      <c r="C18" s="88"/>
      <c r="D18" s="86"/>
      <c r="E18" s="86"/>
      <c r="F18" s="86"/>
      <c r="G18" s="277"/>
      <c r="H18" s="42"/>
    </row>
    <row r="19" spans="1:8" ht="35.1" customHeight="1" x14ac:dyDescent="0.25">
      <c r="A19" s="32">
        <v>13</v>
      </c>
      <c r="B19" s="33" t="s">
        <v>496</v>
      </c>
      <c r="C19" s="88"/>
      <c r="D19" s="88"/>
      <c r="E19" s="86"/>
      <c r="F19" s="86"/>
      <c r="G19" s="277"/>
      <c r="H19" s="42"/>
    </row>
    <row r="20" spans="1:8" ht="35.1" customHeight="1" x14ac:dyDescent="0.25">
      <c r="A20" s="32">
        <v>14</v>
      </c>
      <c r="B20" s="33" t="s">
        <v>690</v>
      </c>
      <c r="C20" s="84"/>
      <c r="D20" s="86"/>
      <c r="E20" s="84"/>
      <c r="F20" s="86"/>
      <c r="G20" s="277"/>
      <c r="H20" s="42"/>
    </row>
    <row r="21" spans="1:8" ht="35.1" customHeight="1" x14ac:dyDescent="0.25">
      <c r="A21" s="32">
        <v>15</v>
      </c>
      <c r="B21" s="33" t="s">
        <v>691</v>
      </c>
      <c r="C21" s="88"/>
      <c r="D21" s="86"/>
      <c r="E21" s="86"/>
      <c r="F21" s="86"/>
      <c r="G21" s="277"/>
      <c r="H21" s="42"/>
    </row>
    <row r="22" spans="1:8" ht="35.1" customHeight="1" x14ac:dyDescent="0.25">
      <c r="A22" s="32">
        <v>16</v>
      </c>
      <c r="B22" s="37" t="s">
        <v>822</v>
      </c>
      <c r="C22" s="84"/>
      <c r="D22" s="88"/>
      <c r="E22" s="86"/>
      <c r="F22" s="86"/>
      <c r="G22" s="277"/>
      <c r="H22" s="42"/>
    </row>
    <row r="23" spans="1:8" ht="35.1" customHeight="1" x14ac:dyDescent="0.25">
      <c r="A23" s="32">
        <v>17</v>
      </c>
      <c r="B23" s="37" t="s">
        <v>138</v>
      </c>
      <c r="C23" s="84"/>
      <c r="D23" s="84"/>
      <c r="E23" s="86"/>
      <c r="F23" s="86"/>
      <c r="G23" s="277"/>
      <c r="H23" s="42"/>
    </row>
    <row r="24" spans="1:8" ht="35.1" customHeight="1" x14ac:dyDescent="0.25">
      <c r="A24" s="32">
        <v>18</v>
      </c>
      <c r="B24" s="37" t="s">
        <v>404</v>
      </c>
      <c r="C24" s="88"/>
      <c r="D24" s="84"/>
      <c r="E24" s="86"/>
      <c r="F24" s="86"/>
      <c r="G24" s="277"/>
      <c r="H24" s="42"/>
    </row>
    <row r="25" spans="1:8" ht="35.1" customHeight="1" x14ac:dyDescent="0.25">
      <c r="A25" s="32">
        <v>19</v>
      </c>
      <c r="B25" s="25" t="s">
        <v>584</v>
      </c>
      <c r="C25" s="88"/>
      <c r="D25" s="86"/>
      <c r="E25" s="86"/>
      <c r="F25" s="88"/>
      <c r="G25" s="277"/>
      <c r="H25" s="42"/>
    </row>
    <row r="26" spans="1:8" ht="35.1" customHeight="1" x14ac:dyDescent="0.25">
      <c r="A26" s="32">
        <v>20</v>
      </c>
      <c r="B26" s="33" t="s">
        <v>585</v>
      </c>
      <c r="C26" s="88"/>
      <c r="D26" s="88"/>
      <c r="E26" s="86"/>
      <c r="F26" s="86"/>
      <c r="G26" s="277"/>
      <c r="H26" s="42"/>
    </row>
    <row r="27" spans="1:8" ht="35.1" customHeight="1" x14ac:dyDescent="0.25">
      <c r="A27" s="32">
        <v>21</v>
      </c>
      <c r="B27" s="33" t="s">
        <v>586</v>
      </c>
      <c r="C27" s="88"/>
      <c r="D27" s="88"/>
      <c r="E27" s="86"/>
      <c r="F27" s="86"/>
      <c r="G27" s="277"/>
      <c r="H27" s="42"/>
    </row>
    <row r="28" spans="1:8" ht="35.1" customHeight="1" x14ac:dyDescent="0.25">
      <c r="A28" s="32">
        <v>22</v>
      </c>
      <c r="B28" s="33" t="s">
        <v>587</v>
      </c>
      <c r="C28" s="88"/>
      <c r="D28" s="88"/>
      <c r="E28" s="84"/>
      <c r="F28" s="86"/>
      <c r="G28" s="277"/>
      <c r="H28" s="42"/>
    </row>
    <row r="29" spans="1:8" ht="35.1" customHeight="1" x14ac:dyDescent="0.25">
      <c r="A29" s="43"/>
      <c r="B29" s="43" t="s">
        <v>491</v>
      </c>
      <c r="C29" s="87"/>
      <c r="D29" s="87"/>
      <c r="E29" s="87"/>
      <c r="F29" s="87"/>
      <c r="G29" s="278"/>
      <c r="H29" s="46"/>
    </row>
    <row r="30" spans="1:8" ht="35.1" customHeight="1" x14ac:dyDescent="0.25">
      <c r="A30" s="43"/>
      <c r="B30" s="43" t="s">
        <v>683</v>
      </c>
      <c r="C30" s="164">
        <f>SUM(C29/22)*100</f>
        <v>0</v>
      </c>
      <c r="D30" s="164">
        <f>SUM(D29/22)*100</f>
        <v>0</v>
      </c>
      <c r="E30" s="164">
        <f>SUM(E29/22)*100</f>
        <v>0</v>
      </c>
      <c r="F30" s="164">
        <f>SUM(F29/22)*100</f>
        <v>0</v>
      </c>
      <c r="G30" s="279">
        <f>SUM(G29/22)*100</f>
        <v>0</v>
      </c>
      <c r="H30" s="153"/>
    </row>
    <row r="31" spans="1:8" s="20" customFormat="1" hidden="1" x14ac:dyDescent="0.25">
      <c r="A31" s="5"/>
      <c r="B31" s="7"/>
      <c r="C31" s="6"/>
      <c r="D31" s="6"/>
      <c r="E31" s="28"/>
      <c r="F31" s="28"/>
      <c r="G31" s="28"/>
    </row>
    <row r="32" spans="1:8" s="20" customFormat="1" ht="35.25" customHeight="1" x14ac:dyDescent="0.25">
      <c r="A32" s="5"/>
      <c r="B32" s="7"/>
      <c r="C32" s="6"/>
      <c r="D32" s="6"/>
      <c r="E32" s="28"/>
      <c r="F32" s="28"/>
      <c r="G32" s="28"/>
    </row>
    <row r="33" spans="1:12" ht="35.1" customHeight="1" x14ac:dyDescent="0.25">
      <c r="A33" s="3"/>
      <c r="C33" s="62" t="s">
        <v>676</v>
      </c>
      <c r="D33" s="62">
        <v>22</v>
      </c>
    </row>
    <row r="34" spans="1:12" ht="35.1" customHeight="1" x14ac:dyDescent="0.25">
      <c r="A34" s="3"/>
      <c r="C34" s="62" t="s">
        <v>574</v>
      </c>
      <c r="D34" s="62">
        <v>0</v>
      </c>
    </row>
    <row r="35" spans="1:12" ht="35.1" customHeight="1" x14ac:dyDescent="0.25">
      <c r="A35" s="3"/>
      <c r="C35" s="62" t="s">
        <v>575</v>
      </c>
      <c r="D35" s="62">
        <v>0</v>
      </c>
    </row>
    <row r="36" spans="1:12" ht="35.1" customHeight="1" x14ac:dyDescent="0.25">
      <c r="A36" s="3"/>
      <c r="C36" s="62" t="s">
        <v>675</v>
      </c>
      <c r="D36" s="62">
        <v>0</v>
      </c>
    </row>
    <row r="37" spans="1:12" ht="35.1" customHeight="1" x14ac:dyDescent="0.25">
      <c r="A37" s="3"/>
      <c r="C37" s="41" t="s">
        <v>416</v>
      </c>
      <c r="D37" s="41">
        <f>SUM(D33:D36)</f>
        <v>22</v>
      </c>
    </row>
    <row r="38" spans="1:12" x14ac:dyDescent="0.25">
      <c r="A38" s="3"/>
    </row>
    <row r="39" spans="1:12" s="11" customFormat="1" x14ac:dyDescent="0.25">
      <c r="A39" s="3"/>
      <c r="C39" s="9"/>
      <c r="D39" s="9"/>
      <c r="E39" s="29"/>
      <c r="F39" s="29"/>
      <c r="G39" s="29"/>
      <c r="H39" s="14"/>
      <c r="I39" s="14"/>
      <c r="J39" s="14"/>
      <c r="K39" s="14"/>
      <c r="L39" s="14"/>
    </row>
    <row r="40" spans="1:12" s="11" customFormat="1" x14ac:dyDescent="0.25">
      <c r="A40" s="3"/>
      <c r="C40" s="9"/>
      <c r="D40" s="9"/>
      <c r="E40" s="29"/>
      <c r="F40" s="29"/>
      <c r="G40" s="29"/>
      <c r="H40" s="14"/>
      <c r="I40" s="14"/>
      <c r="J40" s="14"/>
      <c r="K40" s="14"/>
      <c r="L40" s="14"/>
    </row>
    <row r="44" spans="1:12" x14ac:dyDescent="0.25">
      <c r="A44" s="9"/>
      <c r="B44" s="9"/>
      <c r="C44" s="29"/>
      <c r="D44" s="29"/>
      <c r="F44" s="14"/>
      <c r="G44" s="14"/>
    </row>
    <row r="45" spans="1:12" x14ac:dyDescent="0.25">
      <c r="A45" s="9"/>
      <c r="B45" s="9"/>
      <c r="C45" s="29"/>
      <c r="D45" s="29"/>
      <c r="F45" s="14"/>
      <c r="G45" s="14"/>
    </row>
    <row r="46" spans="1:12" x14ac:dyDescent="0.25">
      <c r="A46" s="9"/>
      <c r="B46" s="9"/>
      <c r="C46" s="29"/>
      <c r="D46" s="29"/>
      <c r="F46" s="14"/>
      <c r="G46" s="14"/>
    </row>
    <row r="47" spans="1:12" x14ac:dyDescent="0.25">
      <c r="A47" s="9"/>
      <c r="B47" s="9"/>
      <c r="C47" s="29"/>
      <c r="D47" s="29"/>
      <c r="F47" s="14"/>
      <c r="G47" s="14"/>
    </row>
    <row r="48" spans="1:12" x14ac:dyDescent="0.25">
      <c r="A48" s="9"/>
      <c r="B48" s="9"/>
      <c r="C48" s="29"/>
      <c r="D48" s="29"/>
      <c r="F48" s="14"/>
      <c r="G48" s="14"/>
    </row>
    <row r="49" spans="1:7" x14ac:dyDescent="0.25">
      <c r="A49" s="9"/>
      <c r="B49" s="9"/>
      <c r="C49" s="29"/>
      <c r="D49" s="29"/>
      <c r="F49" s="14"/>
      <c r="G49" s="14"/>
    </row>
    <row r="50" spans="1:7" x14ac:dyDescent="0.25">
      <c r="A50" s="9"/>
      <c r="B50" s="9"/>
      <c r="C50" s="29"/>
      <c r="D50" s="29"/>
      <c r="F50" s="14"/>
      <c r="G50" s="14"/>
    </row>
    <row r="51" spans="1:7" x14ac:dyDescent="0.25">
      <c r="A51" s="9"/>
      <c r="B51" s="9"/>
      <c r="C51" s="29"/>
      <c r="D51" s="29"/>
      <c r="F51" s="14"/>
      <c r="G51" s="14"/>
    </row>
    <row r="52" spans="1:7" x14ac:dyDescent="0.25">
      <c r="A52" s="9"/>
      <c r="B52" s="9"/>
      <c r="C52" s="29"/>
      <c r="D52" s="29"/>
      <c r="F52" s="14"/>
      <c r="G52" s="14"/>
    </row>
    <row r="53" spans="1:7" x14ac:dyDescent="0.25">
      <c r="A53" s="9"/>
      <c r="B53" s="9"/>
      <c r="C53" s="29"/>
      <c r="D53" s="29"/>
      <c r="F53" s="14"/>
      <c r="G53" s="14"/>
    </row>
    <row r="54" spans="1:7" x14ac:dyDescent="0.25">
      <c r="A54" s="9"/>
      <c r="B54" s="9"/>
      <c r="C54" s="29"/>
      <c r="D54" s="29"/>
      <c r="F54" s="14"/>
      <c r="G54" s="14"/>
    </row>
    <row r="55" spans="1:7" x14ac:dyDescent="0.25">
      <c r="A55" s="9"/>
      <c r="B55" s="9"/>
      <c r="C55" s="29"/>
      <c r="D55" s="29"/>
      <c r="F55" s="14"/>
      <c r="G55" s="14"/>
    </row>
    <row r="56" spans="1:7" x14ac:dyDescent="0.25">
      <c r="A56" s="9"/>
      <c r="B56" s="9"/>
      <c r="C56" s="29"/>
      <c r="D56" s="29"/>
      <c r="F56" s="14"/>
      <c r="G56" s="14"/>
    </row>
    <row r="57" spans="1:7" x14ac:dyDescent="0.25">
      <c r="A57" s="9"/>
      <c r="B57" s="9"/>
      <c r="C57" s="29"/>
      <c r="D57" s="29"/>
      <c r="F57" s="14"/>
      <c r="G57" s="14"/>
    </row>
    <row r="58" spans="1:7" x14ac:dyDescent="0.25">
      <c r="A58" s="9"/>
      <c r="B58" s="9"/>
      <c r="C58" s="29"/>
      <c r="D58" s="29"/>
      <c r="F58" s="14"/>
      <c r="G58" s="14"/>
    </row>
    <row r="59" spans="1:7" x14ac:dyDescent="0.25">
      <c r="A59" s="9"/>
      <c r="B59" s="9"/>
      <c r="C59" s="29"/>
      <c r="D59" s="29"/>
      <c r="F59" s="14"/>
      <c r="G59" s="14"/>
    </row>
    <row r="60" spans="1:7" x14ac:dyDescent="0.25">
      <c r="A60" s="9"/>
      <c r="B60" s="9"/>
      <c r="C60" s="29"/>
      <c r="D60" s="29"/>
      <c r="F60" s="14"/>
      <c r="G60" s="14"/>
    </row>
    <row r="61" spans="1:7" x14ac:dyDescent="0.25">
      <c r="A61" s="9"/>
      <c r="B61" s="9"/>
      <c r="C61" s="29"/>
      <c r="D61" s="29"/>
      <c r="F61" s="14"/>
      <c r="G61" s="14"/>
    </row>
    <row r="62" spans="1:7" x14ac:dyDescent="0.25">
      <c r="A62" s="9"/>
      <c r="B62" s="9"/>
      <c r="C62" s="29"/>
      <c r="D62" s="29"/>
      <c r="F62" s="14"/>
      <c r="G62" s="14"/>
    </row>
    <row r="63" spans="1:7" x14ac:dyDescent="0.25">
      <c r="A63" s="9"/>
      <c r="B63" s="9"/>
      <c r="C63" s="29"/>
      <c r="D63" s="29"/>
      <c r="F63" s="14"/>
      <c r="G63" s="14"/>
    </row>
    <row r="64" spans="1:7" x14ac:dyDescent="0.25">
      <c r="A64" s="9"/>
      <c r="B64" s="9"/>
      <c r="C64" s="29"/>
      <c r="D64" s="29"/>
      <c r="F64" s="14"/>
      <c r="G64" s="14"/>
    </row>
    <row r="65" spans="1:7" x14ac:dyDescent="0.25">
      <c r="A65" s="9"/>
      <c r="B65" s="9"/>
      <c r="C65" s="29"/>
      <c r="D65" s="29"/>
      <c r="F65" s="14"/>
      <c r="G65" s="14"/>
    </row>
    <row r="66" spans="1:7" x14ac:dyDescent="0.25">
      <c r="A66" s="9"/>
      <c r="B66" s="9"/>
      <c r="C66" s="29"/>
      <c r="D66" s="29"/>
      <c r="F66" s="14"/>
      <c r="G66" s="14"/>
    </row>
    <row r="67" spans="1:7" x14ac:dyDescent="0.25">
      <c r="A67" s="9"/>
      <c r="B67" s="9"/>
      <c r="C67" s="29"/>
      <c r="D67" s="29"/>
      <c r="F67" s="14"/>
      <c r="G67" s="14"/>
    </row>
  </sheetData>
  <dataConsolidate/>
  <mergeCells count="8">
    <mergeCell ref="J6:R6"/>
    <mergeCell ref="J7:L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3" zoomScale="70" zoomScaleNormal="70" zoomScaleSheetLayoutView="70" zoomScalePageLayoutView="50" workbookViewId="0">
      <selection activeCell="D2" sqref="D2:F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651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666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284</v>
      </c>
      <c r="C7" s="106"/>
      <c r="D7" s="178"/>
      <c r="E7" s="36"/>
      <c r="F7" s="36"/>
      <c r="G7" s="36"/>
      <c r="H7" s="58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181</v>
      </c>
      <c r="C8" s="106"/>
      <c r="D8" s="178"/>
      <c r="E8" s="36"/>
      <c r="F8" s="36"/>
      <c r="G8" s="36"/>
      <c r="H8" s="58"/>
      <c r="J8" s="72"/>
      <c r="K8" s="71"/>
      <c r="L8" s="71"/>
      <c r="M8" s="71"/>
      <c r="N8" s="72"/>
      <c r="O8" s="72"/>
      <c r="P8" s="72"/>
      <c r="Q8" s="72"/>
      <c r="R8" s="72"/>
    </row>
    <row r="9" spans="1:18" ht="35.1" customHeight="1" x14ac:dyDescent="0.25">
      <c r="A9" s="32">
        <v>3</v>
      </c>
      <c r="B9" s="33" t="s">
        <v>211</v>
      </c>
      <c r="C9" s="178"/>
      <c r="D9" s="108"/>
      <c r="E9" s="36"/>
      <c r="F9" s="36"/>
      <c r="G9" s="36"/>
      <c r="H9" s="42"/>
    </row>
    <row r="10" spans="1:18" ht="35.1" customHeight="1" x14ac:dyDescent="0.25">
      <c r="A10" s="32">
        <v>4</v>
      </c>
      <c r="B10" s="33" t="s">
        <v>60</v>
      </c>
      <c r="C10" s="178"/>
      <c r="D10" s="108"/>
      <c r="E10" s="36"/>
      <c r="F10" s="36"/>
      <c r="G10" s="36"/>
      <c r="H10" s="42"/>
    </row>
    <row r="11" spans="1:18" ht="35.1" customHeight="1" x14ac:dyDescent="0.25">
      <c r="A11" s="32">
        <v>5</v>
      </c>
      <c r="B11" s="37" t="s">
        <v>132</v>
      </c>
      <c r="C11" s="178"/>
      <c r="D11" s="108"/>
      <c r="E11" s="36"/>
      <c r="F11" s="36"/>
      <c r="G11" s="36"/>
      <c r="H11" s="42"/>
      <c r="N11" s="281"/>
      <c r="O11" s="281"/>
      <c r="P11" s="281"/>
    </row>
    <row r="12" spans="1:18" ht="35.1" customHeight="1" x14ac:dyDescent="0.25">
      <c r="A12" s="32">
        <v>6</v>
      </c>
      <c r="B12" s="33" t="s">
        <v>47</v>
      </c>
      <c r="C12" s="178"/>
      <c r="D12" s="108"/>
      <c r="E12" s="36"/>
      <c r="F12" s="36"/>
      <c r="G12" s="36"/>
      <c r="H12" s="42"/>
    </row>
    <row r="13" spans="1:18" ht="35.1" customHeight="1" x14ac:dyDescent="0.25">
      <c r="A13" s="32">
        <v>7</v>
      </c>
      <c r="B13" s="33" t="s">
        <v>471</v>
      </c>
      <c r="C13" s="114"/>
      <c r="D13" s="178"/>
      <c r="E13" s="36"/>
      <c r="F13" s="36"/>
      <c r="G13" s="36"/>
      <c r="H13" s="42"/>
    </row>
    <row r="14" spans="1:18" ht="35.1" customHeight="1" x14ac:dyDescent="0.25">
      <c r="A14" s="43"/>
      <c r="B14" s="43" t="s">
        <v>491</v>
      </c>
      <c r="C14" s="179"/>
      <c r="D14" s="179"/>
      <c r="E14" s="76"/>
      <c r="F14" s="76"/>
      <c r="G14" s="76"/>
      <c r="H14" s="46"/>
    </row>
    <row r="15" spans="1:18" ht="35.1" customHeight="1" x14ac:dyDescent="0.25">
      <c r="A15" s="43"/>
      <c r="B15" s="43" t="s">
        <v>683</v>
      </c>
      <c r="C15" s="164">
        <f>SUM(C14*100/7)</f>
        <v>0</v>
      </c>
      <c r="D15" s="164">
        <f>SUM(D14*100/7)</f>
        <v>0</v>
      </c>
      <c r="E15" s="164">
        <f>SUM(E14*100/7)</f>
        <v>0</v>
      </c>
      <c r="F15" s="164">
        <f>SUM(F14*100/7)</f>
        <v>0</v>
      </c>
      <c r="G15" s="164">
        <f>SUM(G14*100/7)</f>
        <v>0</v>
      </c>
      <c r="H15" s="153"/>
    </row>
    <row r="16" spans="1:18" ht="28.5" customHeight="1" x14ac:dyDescent="0.25">
      <c r="A16" s="21"/>
      <c r="B16" s="22"/>
      <c r="C16" s="17"/>
      <c r="D16" s="18"/>
      <c r="E16" s="27"/>
      <c r="F16" s="27"/>
      <c r="G16" s="27"/>
    </row>
    <row r="17" spans="1:12" s="20" customFormat="1" hidden="1" x14ac:dyDescent="0.25">
      <c r="A17" s="5"/>
      <c r="B17" s="7"/>
      <c r="C17" s="6"/>
      <c r="D17" s="6"/>
      <c r="E17" s="28"/>
      <c r="F17" s="28"/>
      <c r="G17" s="28"/>
    </row>
    <row r="18" spans="1:12" ht="35.1" customHeight="1" x14ac:dyDescent="0.25">
      <c r="A18" s="3"/>
      <c r="C18" s="62" t="s">
        <v>676</v>
      </c>
      <c r="D18" s="62">
        <v>7</v>
      </c>
    </row>
    <row r="19" spans="1:12" ht="35.1" customHeight="1" x14ac:dyDescent="0.25">
      <c r="A19" s="3"/>
      <c r="C19" s="62" t="s">
        <v>574</v>
      </c>
      <c r="D19" s="62">
        <v>0</v>
      </c>
    </row>
    <row r="20" spans="1:12" ht="35.1" customHeight="1" x14ac:dyDescent="0.25">
      <c r="A20" s="3"/>
      <c r="C20" s="62" t="s">
        <v>575</v>
      </c>
      <c r="D20" s="62">
        <v>0</v>
      </c>
    </row>
    <row r="21" spans="1:12" ht="35.1" customHeight="1" x14ac:dyDescent="0.25">
      <c r="A21" s="3"/>
      <c r="C21" s="62" t="s">
        <v>675</v>
      </c>
      <c r="D21" s="62">
        <v>0</v>
      </c>
    </row>
    <row r="22" spans="1:12" ht="35.1" customHeight="1" x14ac:dyDescent="0.25">
      <c r="A22" s="3"/>
      <c r="C22" s="41" t="s">
        <v>416</v>
      </c>
      <c r="D22" s="41">
        <f>SUM(D18:D21)</f>
        <v>7</v>
      </c>
    </row>
    <row r="23" spans="1:12" s="11" customFormat="1" x14ac:dyDescent="0.25">
      <c r="A23" s="3"/>
      <c r="C23" s="9"/>
      <c r="D23" s="9"/>
      <c r="E23" s="29"/>
      <c r="F23" s="29"/>
      <c r="G23" s="29"/>
      <c r="H23" s="14"/>
      <c r="I23" s="14"/>
      <c r="J23" s="14"/>
      <c r="K23" s="14"/>
      <c r="L23" s="14"/>
    </row>
    <row r="24" spans="1:12" s="11" customFormat="1" x14ac:dyDescent="0.25">
      <c r="A24" s="3"/>
      <c r="C24" s="9"/>
      <c r="D24" s="9"/>
      <c r="E24" s="29"/>
      <c r="F24" s="29"/>
      <c r="G24" s="29"/>
      <c r="H24" s="14"/>
      <c r="I24" s="14"/>
      <c r="J24" s="14"/>
      <c r="K24" s="14"/>
      <c r="L24" s="14"/>
    </row>
  </sheetData>
  <dataConsolidate/>
  <mergeCells count="9">
    <mergeCell ref="N11:P11"/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6" zoomScale="57" zoomScaleNormal="57" zoomScaleSheetLayoutView="70" zoomScalePageLayoutView="50" workbookViewId="0">
      <selection activeCell="I36" sqref="I36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652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724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119" t="s">
        <v>120</v>
      </c>
      <c r="C7" s="121"/>
      <c r="D7" s="169"/>
      <c r="E7" s="169"/>
      <c r="F7" s="170"/>
      <c r="G7" s="42"/>
      <c r="H7" s="42"/>
      <c r="I7" s="31"/>
      <c r="J7" s="281"/>
      <c r="K7" s="281"/>
      <c r="L7" s="281"/>
      <c r="M7" s="31"/>
      <c r="N7" s="31"/>
      <c r="O7" s="31"/>
      <c r="P7" s="31"/>
      <c r="Q7" s="31"/>
    </row>
    <row r="8" spans="1:18" ht="35.1" customHeight="1" x14ac:dyDescent="0.25">
      <c r="A8" s="32">
        <v>2</v>
      </c>
      <c r="B8" s="119" t="s">
        <v>69</v>
      </c>
      <c r="C8" s="121"/>
      <c r="D8" s="169"/>
      <c r="E8" s="169"/>
      <c r="F8" s="170"/>
      <c r="G8" s="42"/>
      <c r="H8" s="42"/>
    </row>
    <row r="9" spans="1:18" ht="35.1" customHeight="1" x14ac:dyDescent="0.25">
      <c r="A9" s="32">
        <v>3</v>
      </c>
      <c r="B9" s="120" t="s">
        <v>463</v>
      </c>
      <c r="C9" s="119"/>
      <c r="D9" s="169"/>
      <c r="E9" s="169"/>
      <c r="F9" s="170"/>
      <c r="G9" s="42"/>
      <c r="H9" s="42"/>
    </row>
    <row r="10" spans="1:18" ht="35.1" customHeight="1" x14ac:dyDescent="0.25">
      <c r="A10" s="32">
        <v>4</v>
      </c>
      <c r="B10" s="119" t="s">
        <v>62</v>
      </c>
      <c r="C10" s="121"/>
      <c r="D10" s="169"/>
      <c r="E10" s="169"/>
      <c r="F10" s="170"/>
      <c r="G10" s="42"/>
      <c r="H10" s="42"/>
    </row>
    <row r="11" spans="1:18" ht="35.1" customHeight="1" x14ac:dyDescent="0.25">
      <c r="A11" s="32">
        <v>5</v>
      </c>
      <c r="B11" s="120" t="s">
        <v>325</v>
      </c>
      <c r="C11" s="119"/>
      <c r="D11" s="169"/>
      <c r="E11" s="169"/>
      <c r="F11" s="170"/>
      <c r="G11" s="42"/>
      <c r="H11" s="42"/>
    </row>
    <row r="12" spans="1:18" ht="35.1" customHeight="1" x14ac:dyDescent="0.25">
      <c r="A12" s="32">
        <v>6</v>
      </c>
      <c r="B12" s="119" t="s">
        <v>213</v>
      </c>
      <c r="C12" s="121"/>
      <c r="D12" s="171"/>
      <c r="E12" s="169"/>
      <c r="F12" s="170"/>
      <c r="G12" s="42"/>
      <c r="H12" s="42"/>
    </row>
    <row r="13" spans="1:18" ht="35.1" customHeight="1" x14ac:dyDescent="0.25">
      <c r="A13" s="32">
        <v>7</v>
      </c>
      <c r="B13" s="120" t="s">
        <v>512</v>
      </c>
      <c r="C13" s="119"/>
      <c r="D13" s="169"/>
      <c r="E13" s="169"/>
      <c r="F13" s="170"/>
      <c r="G13" s="42"/>
      <c r="H13" s="42"/>
    </row>
    <row r="14" spans="1:18" ht="35.1" customHeight="1" x14ac:dyDescent="0.25">
      <c r="A14" s="32">
        <v>8</v>
      </c>
      <c r="B14" s="120" t="s">
        <v>94</v>
      </c>
      <c r="C14" s="119"/>
      <c r="D14" s="169"/>
      <c r="E14" s="169"/>
      <c r="F14" s="170"/>
      <c r="G14" s="42"/>
      <c r="H14" s="42"/>
    </row>
    <row r="15" spans="1:18" ht="35.1" customHeight="1" x14ac:dyDescent="0.25">
      <c r="A15" s="32">
        <v>9</v>
      </c>
      <c r="B15" s="120" t="s">
        <v>564</v>
      </c>
      <c r="C15" s="119"/>
      <c r="D15" s="169"/>
      <c r="E15" s="169"/>
      <c r="F15" s="170"/>
      <c r="G15" s="42"/>
      <c r="H15" s="42"/>
    </row>
    <row r="16" spans="1:18" ht="35.1" customHeight="1" x14ac:dyDescent="0.25">
      <c r="A16" s="32">
        <v>10</v>
      </c>
      <c r="B16" s="120" t="s">
        <v>823</v>
      </c>
      <c r="C16" s="121"/>
      <c r="D16" s="169"/>
      <c r="E16" s="119"/>
      <c r="F16" s="170"/>
      <c r="G16" s="42"/>
      <c r="H16" s="42"/>
    </row>
    <row r="17" spans="1:8" ht="35.1" customHeight="1" x14ac:dyDescent="0.25">
      <c r="A17" s="32">
        <v>11</v>
      </c>
      <c r="B17" s="120" t="s">
        <v>186</v>
      </c>
      <c r="C17" s="119"/>
      <c r="D17" s="169"/>
      <c r="E17" s="169"/>
      <c r="F17" s="170"/>
      <c r="G17" s="42"/>
      <c r="H17" s="42"/>
    </row>
    <row r="18" spans="1:8" ht="35.1" customHeight="1" x14ac:dyDescent="0.25">
      <c r="A18" s="32">
        <v>12</v>
      </c>
      <c r="B18" s="120" t="s">
        <v>215</v>
      </c>
      <c r="C18" s="119"/>
      <c r="D18" s="169"/>
      <c r="E18" s="169"/>
      <c r="F18" s="170"/>
      <c r="G18" s="42"/>
      <c r="H18" s="42"/>
    </row>
    <row r="19" spans="1:8" ht="35.1" customHeight="1" x14ac:dyDescent="0.25">
      <c r="A19" s="32">
        <v>13</v>
      </c>
      <c r="B19" s="119" t="s">
        <v>336</v>
      </c>
      <c r="C19" s="121"/>
      <c r="D19" s="169"/>
      <c r="E19" s="169"/>
      <c r="F19" s="170"/>
      <c r="G19" s="42"/>
      <c r="H19" s="42"/>
    </row>
    <row r="20" spans="1:8" ht="35.1" customHeight="1" x14ac:dyDescent="0.25">
      <c r="A20" s="32">
        <v>14</v>
      </c>
      <c r="B20" s="120" t="s">
        <v>337</v>
      </c>
      <c r="C20" s="119"/>
      <c r="D20" s="169"/>
      <c r="E20" s="172"/>
      <c r="F20" s="170"/>
      <c r="G20" s="42"/>
      <c r="H20" s="42"/>
    </row>
    <row r="21" spans="1:8" ht="35.1" customHeight="1" x14ac:dyDescent="0.25">
      <c r="A21" s="32">
        <v>15</v>
      </c>
      <c r="B21" s="119" t="s">
        <v>338</v>
      </c>
      <c r="C21" s="121"/>
      <c r="D21" s="169"/>
      <c r="E21" s="169"/>
      <c r="F21" s="170"/>
      <c r="G21" s="42"/>
      <c r="H21" s="42"/>
    </row>
    <row r="22" spans="1:8" ht="35.1" customHeight="1" x14ac:dyDescent="0.25">
      <c r="A22" s="32">
        <v>16</v>
      </c>
      <c r="B22" s="120" t="s">
        <v>339</v>
      </c>
      <c r="C22" s="119"/>
      <c r="D22" s="169"/>
      <c r="E22" s="169"/>
      <c r="F22" s="170"/>
      <c r="G22" s="42"/>
      <c r="H22" s="42"/>
    </row>
    <row r="23" spans="1:8" ht="35.1" customHeight="1" x14ac:dyDescent="0.25">
      <c r="A23" s="32">
        <v>17</v>
      </c>
      <c r="B23" s="120" t="s">
        <v>63</v>
      </c>
      <c r="C23" s="119"/>
      <c r="D23" s="169"/>
      <c r="E23" s="169"/>
      <c r="F23" s="170"/>
      <c r="G23" s="42"/>
      <c r="H23" s="42"/>
    </row>
    <row r="24" spans="1:8" ht="35.1" customHeight="1" x14ac:dyDescent="0.25">
      <c r="A24" s="32">
        <v>18</v>
      </c>
      <c r="B24" s="119" t="s">
        <v>725</v>
      </c>
      <c r="C24" s="119"/>
      <c r="D24" s="169"/>
      <c r="E24" s="169"/>
      <c r="F24" s="170"/>
      <c r="G24" s="42"/>
      <c r="H24" s="42"/>
    </row>
    <row r="25" spans="1:8" ht="35.1" customHeight="1" x14ac:dyDescent="0.25">
      <c r="A25" s="32">
        <v>19</v>
      </c>
      <c r="B25" s="119" t="s">
        <v>382</v>
      </c>
      <c r="C25" s="121"/>
      <c r="D25" s="169"/>
      <c r="E25" s="169"/>
      <c r="F25" s="170"/>
      <c r="G25" s="42"/>
      <c r="H25" s="42"/>
    </row>
    <row r="26" spans="1:8" ht="35.1" customHeight="1" x14ac:dyDescent="0.25">
      <c r="A26" s="43"/>
      <c r="B26" s="43" t="s">
        <v>491</v>
      </c>
      <c r="C26" s="168"/>
      <c r="D26" s="168"/>
      <c r="E26" s="95"/>
      <c r="F26" s="95"/>
      <c r="G26" s="45"/>
      <c r="H26" s="46"/>
    </row>
    <row r="27" spans="1:8" ht="34.5" customHeight="1" x14ac:dyDescent="0.25">
      <c r="A27" s="43"/>
      <c r="B27" s="43" t="s">
        <v>683</v>
      </c>
      <c r="C27" s="164">
        <f>SUM(C26*100/19)</f>
        <v>0</v>
      </c>
      <c r="D27" s="164">
        <f>SUM(D26*100/19)</f>
        <v>0</v>
      </c>
      <c r="E27" s="164">
        <f>SUM(E26*100/19)</f>
        <v>0</v>
      </c>
      <c r="F27" s="164">
        <f>SUM(F26*100/19)</f>
        <v>0</v>
      </c>
      <c r="G27" s="156"/>
      <c r="H27" s="153"/>
    </row>
    <row r="28" spans="1:8" s="20" customFormat="1" hidden="1" x14ac:dyDescent="0.25">
      <c r="A28" s="5"/>
      <c r="B28" s="7"/>
      <c r="C28" s="6"/>
      <c r="D28" s="6"/>
      <c r="E28" s="28"/>
      <c r="F28" s="28"/>
      <c r="G28" s="28"/>
    </row>
    <row r="29" spans="1:8" s="20" customFormat="1" ht="33" customHeight="1" x14ac:dyDescent="0.25">
      <c r="A29" s="5"/>
      <c r="B29" s="7"/>
      <c r="C29" s="6"/>
      <c r="D29" s="6"/>
      <c r="E29" s="28"/>
      <c r="F29" s="28"/>
      <c r="G29" s="28"/>
    </row>
    <row r="30" spans="1:8" ht="24" customHeight="1" x14ac:dyDescent="0.25">
      <c r="A30" s="3"/>
      <c r="C30" s="62" t="s">
        <v>676</v>
      </c>
      <c r="D30" s="62">
        <v>19</v>
      </c>
    </row>
    <row r="31" spans="1:8" ht="35.1" customHeight="1" x14ac:dyDescent="0.25">
      <c r="A31" s="3"/>
      <c r="C31" s="62" t="s">
        <v>574</v>
      </c>
      <c r="D31" s="62">
        <v>0</v>
      </c>
    </row>
    <row r="32" spans="1:8" ht="35.1" customHeight="1" x14ac:dyDescent="0.25">
      <c r="A32" s="3"/>
      <c r="C32" s="62" t="s">
        <v>575</v>
      </c>
      <c r="D32" s="62">
        <v>0</v>
      </c>
    </row>
    <row r="33" spans="1:12" ht="35.1" customHeight="1" x14ac:dyDescent="0.25">
      <c r="A33" s="3"/>
      <c r="C33" s="62" t="s">
        <v>675</v>
      </c>
      <c r="D33" s="62">
        <v>0</v>
      </c>
    </row>
    <row r="34" spans="1:12" ht="35.1" customHeight="1" x14ac:dyDescent="0.25">
      <c r="A34" s="3"/>
      <c r="C34" s="41" t="s">
        <v>416</v>
      </c>
      <c r="D34" s="41">
        <f>SUM(D30:D33)</f>
        <v>19</v>
      </c>
    </row>
    <row r="35" spans="1:12" s="11" customFormat="1" x14ac:dyDescent="0.25">
      <c r="A35" s="3"/>
      <c r="C35" s="9"/>
      <c r="D35" s="9"/>
      <c r="E35" s="29"/>
      <c r="F35" s="29"/>
      <c r="G35" s="29"/>
      <c r="H35" s="14"/>
      <c r="I35" s="14"/>
      <c r="J35" s="14"/>
      <c r="K35" s="14"/>
      <c r="L35" s="14"/>
    </row>
    <row r="36" spans="1:12" s="11" customFormat="1" x14ac:dyDescent="0.25">
      <c r="A36" s="3"/>
      <c r="C36" s="9"/>
      <c r="D36" s="9"/>
      <c r="E36" s="29"/>
      <c r="F36" s="29"/>
      <c r="G36" s="29"/>
      <c r="H36" s="14"/>
      <c r="I36" s="14"/>
      <c r="J36" s="14"/>
      <c r="K36" s="14"/>
      <c r="L36" s="14"/>
    </row>
    <row r="45" spans="1:12" x14ac:dyDescent="0.25">
      <c r="B45" s="9"/>
      <c r="D45" s="29"/>
      <c r="G45" s="14"/>
    </row>
    <row r="46" spans="1:12" x14ac:dyDescent="0.25">
      <c r="B46" s="9"/>
      <c r="D46" s="29"/>
      <c r="G46" s="14"/>
    </row>
    <row r="47" spans="1:12" x14ac:dyDescent="0.25">
      <c r="B47" s="9"/>
      <c r="D47" s="29"/>
      <c r="G47" s="14"/>
    </row>
    <row r="48" spans="1:12" x14ac:dyDescent="0.25">
      <c r="B48" s="9"/>
      <c r="D48" s="29"/>
      <c r="G48" s="14"/>
    </row>
    <row r="49" spans="2:7" x14ac:dyDescent="0.25">
      <c r="B49" s="9"/>
      <c r="D49" s="29"/>
      <c r="G49" s="14"/>
    </row>
    <row r="50" spans="2:7" x14ac:dyDescent="0.25">
      <c r="B50" s="9"/>
      <c r="D50" s="29"/>
      <c r="G50" s="14"/>
    </row>
    <row r="51" spans="2:7" x14ac:dyDescent="0.25">
      <c r="B51" s="9"/>
      <c r="D51" s="29"/>
      <c r="G51" s="14"/>
    </row>
    <row r="52" spans="2:7" x14ac:dyDescent="0.25">
      <c r="B52" s="9"/>
      <c r="D52" s="29"/>
      <c r="G52" s="14"/>
    </row>
    <row r="53" spans="2:7" x14ac:dyDescent="0.25">
      <c r="B53" s="9"/>
      <c r="D53" s="29"/>
      <c r="G53" s="14"/>
    </row>
    <row r="54" spans="2:7" x14ac:dyDescent="0.25">
      <c r="B54" s="9"/>
      <c r="D54" s="29"/>
      <c r="G54" s="14"/>
    </row>
    <row r="55" spans="2:7" x14ac:dyDescent="0.25">
      <c r="B55" s="9"/>
      <c r="D55" s="29"/>
      <c r="G55" s="14"/>
    </row>
    <row r="56" spans="2:7" x14ac:dyDescent="0.25">
      <c r="B56" s="9"/>
      <c r="D56" s="29"/>
      <c r="G56" s="14"/>
    </row>
    <row r="57" spans="2:7" x14ac:dyDescent="0.25">
      <c r="B57" s="9"/>
      <c r="D57" s="29"/>
      <c r="G57" s="14"/>
    </row>
    <row r="58" spans="2:7" x14ac:dyDescent="0.25">
      <c r="B58" s="9"/>
      <c r="D58" s="29"/>
      <c r="G58" s="14"/>
    </row>
    <row r="59" spans="2:7" x14ac:dyDescent="0.25">
      <c r="B59" s="9"/>
      <c r="D59" s="29"/>
      <c r="G59" s="14"/>
    </row>
    <row r="60" spans="2:7" x14ac:dyDescent="0.25">
      <c r="B60" s="9"/>
      <c r="D60" s="29"/>
      <c r="G60" s="14"/>
    </row>
    <row r="61" spans="2:7" x14ac:dyDescent="0.25">
      <c r="B61" s="9"/>
      <c r="D61" s="29"/>
      <c r="G61" s="14"/>
    </row>
    <row r="62" spans="2:7" x14ac:dyDescent="0.25">
      <c r="B62" s="9"/>
      <c r="D62" s="29"/>
      <c r="G62" s="14"/>
    </row>
    <row r="63" spans="2:7" x14ac:dyDescent="0.25">
      <c r="B63" s="9"/>
      <c r="D63" s="29"/>
      <c r="G63" s="14"/>
    </row>
    <row r="64" spans="2:7" x14ac:dyDescent="0.25">
      <c r="B64" s="9"/>
      <c r="D64" s="29"/>
      <c r="G64" s="14"/>
    </row>
    <row r="65" spans="2:7" x14ac:dyDescent="0.25">
      <c r="B65" s="9"/>
      <c r="D65" s="29"/>
      <c r="G65" s="14"/>
    </row>
  </sheetData>
  <dataConsolidate/>
  <mergeCells count="8">
    <mergeCell ref="J6:R6"/>
    <mergeCell ref="J7:L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3" zoomScale="70" zoomScaleNormal="70" zoomScaleSheetLayoutView="70" zoomScalePageLayoutView="50" workbookViewId="0">
      <selection activeCell="D12" sqref="D1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653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896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109</v>
      </c>
      <c r="C7" s="91"/>
      <c r="D7" s="92"/>
      <c r="E7" s="93"/>
      <c r="F7" s="118"/>
      <c r="G7" s="118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192</v>
      </c>
      <c r="C8" s="120"/>
      <c r="D8" s="92"/>
      <c r="E8" s="93"/>
      <c r="F8" s="118"/>
      <c r="G8" s="118"/>
      <c r="H8" s="58"/>
    </row>
    <row r="9" spans="1:18" ht="35.1" customHeight="1" x14ac:dyDescent="0.25">
      <c r="A9" s="32">
        <v>3</v>
      </c>
      <c r="B9" s="37" t="s">
        <v>79</v>
      </c>
      <c r="C9" s="120"/>
      <c r="D9" s="92"/>
      <c r="E9" s="94"/>
      <c r="F9" s="118"/>
      <c r="G9" s="118"/>
      <c r="H9" s="42"/>
    </row>
    <row r="10" spans="1:18" ht="35.1" customHeight="1" x14ac:dyDescent="0.25">
      <c r="A10" s="32">
        <v>4</v>
      </c>
      <c r="B10" s="37" t="s">
        <v>216</v>
      </c>
      <c r="C10" s="92"/>
      <c r="D10" s="92"/>
      <c r="E10" s="93"/>
      <c r="F10" s="118"/>
      <c r="G10" s="118"/>
      <c r="H10" s="42"/>
    </row>
    <row r="11" spans="1:18" ht="35.1" customHeight="1" x14ac:dyDescent="0.25">
      <c r="A11" s="32">
        <v>5</v>
      </c>
      <c r="B11" s="33" t="s">
        <v>218</v>
      </c>
      <c r="C11" s="92"/>
      <c r="D11" s="92"/>
      <c r="E11" s="93"/>
      <c r="F11" s="118"/>
      <c r="G11" s="118"/>
      <c r="H11" s="42"/>
    </row>
    <row r="12" spans="1:18" ht="35.1" customHeight="1" x14ac:dyDescent="0.25">
      <c r="A12" s="32">
        <v>6</v>
      </c>
      <c r="B12" s="37" t="s">
        <v>227</v>
      </c>
      <c r="C12" s="120"/>
      <c r="D12" s="92"/>
      <c r="E12" s="93"/>
      <c r="F12" s="118"/>
      <c r="G12" s="118"/>
      <c r="H12" s="42"/>
    </row>
    <row r="13" spans="1:18" ht="35.1" customHeight="1" x14ac:dyDescent="0.25">
      <c r="A13" s="32">
        <v>7</v>
      </c>
      <c r="B13" s="33" t="s">
        <v>252</v>
      </c>
      <c r="C13" s="120"/>
      <c r="D13" s="92"/>
      <c r="E13" s="94"/>
      <c r="F13" s="118"/>
      <c r="G13" s="118"/>
      <c r="H13" s="42"/>
    </row>
    <row r="14" spans="1:18" ht="35.1" customHeight="1" x14ac:dyDescent="0.25">
      <c r="A14" s="32">
        <v>8</v>
      </c>
      <c r="B14" s="33" t="s">
        <v>255</v>
      </c>
      <c r="C14" s="120"/>
      <c r="D14" s="92"/>
      <c r="E14" s="93"/>
      <c r="F14" s="118"/>
      <c r="G14" s="118"/>
      <c r="H14" s="42"/>
    </row>
    <row r="15" spans="1:18" ht="35.1" customHeight="1" x14ac:dyDescent="0.25">
      <c r="A15" s="32">
        <v>9</v>
      </c>
      <c r="B15" s="37" t="s">
        <v>352</v>
      </c>
      <c r="C15" s="120"/>
      <c r="D15" s="92"/>
      <c r="E15" s="93"/>
      <c r="F15" s="118"/>
      <c r="G15" s="117"/>
      <c r="H15" s="42"/>
    </row>
    <row r="16" spans="1:18" ht="35.1" customHeight="1" x14ac:dyDescent="0.25">
      <c r="A16" s="32">
        <v>10</v>
      </c>
      <c r="B16" s="37" t="s">
        <v>723</v>
      </c>
      <c r="C16" s="120"/>
      <c r="D16" s="92"/>
      <c r="E16" s="93"/>
      <c r="F16" s="118"/>
      <c r="G16" s="117"/>
      <c r="H16" s="42"/>
    </row>
    <row r="17" spans="1:12" ht="35.1" customHeight="1" x14ac:dyDescent="0.25">
      <c r="A17" s="32">
        <v>11</v>
      </c>
      <c r="B17" s="37" t="s">
        <v>48</v>
      </c>
      <c r="C17" s="120"/>
      <c r="D17" s="121"/>
      <c r="E17" s="93"/>
      <c r="F17" s="118"/>
      <c r="G17" s="117"/>
      <c r="H17" s="42"/>
    </row>
    <row r="18" spans="1:12" ht="35.1" customHeight="1" x14ac:dyDescent="0.25">
      <c r="A18" s="43"/>
      <c r="B18" s="43" t="s">
        <v>491</v>
      </c>
      <c r="C18" s="168"/>
      <c r="D18" s="168"/>
      <c r="E18" s="99"/>
      <c r="F18" s="45"/>
      <c r="G18" s="45"/>
      <c r="H18" s="46"/>
    </row>
    <row r="19" spans="1:12" ht="34.5" customHeight="1" x14ac:dyDescent="0.25">
      <c r="A19" s="43"/>
      <c r="B19" s="43" t="s">
        <v>683</v>
      </c>
      <c r="C19" s="164">
        <f>SUM(C18*100/10)</f>
        <v>0</v>
      </c>
      <c r="D19" s="164">
        <f>SUM(D18*100/10)</f>
        <v>0</v>
      </c>
      <c r="E19" s="164">
        <f>SUM(E18*100/10)</f>
        <v>0</v>
      </c>
      <c r="F19" s="164">
        <f>SUM(F18*100/10)</f>
        <v>0</v>
      </c>
      <c r="G19" s="164">
        <f>SUM(G18*100/10)</f>
        <v>0</v>
      </c>
      <c r="H19" s="153"/>
    </row>
    <row r="20" spans="1:12" ht="28.5" customHeight="1" x14ac:dyDescent="0.25">
      <c r="A20" s="21"/>
      <c r="B20" s="22"/>
      <c r="C20" s="17"/>
      <c r="D20" s="18"/>
      <c r="E20" s="27"/>
      <c r="F20" s="27"/>
      <c r="G20" s="27"/>
    </row>
    <row r="21" spans="1:12" s="20" customFormat="1" hidden="1" x14ac:dyDescent="0.25">
      <c r="A21" s="5"/>
      <c r="B21" s="7"/>
      <c r="C21" s="6"/>
      <c r="D21" s="6"/>
      <c r="E21" s="28"/>
      <c r="F21" s="28"/>
      <c r="G21" s="28"/>
    </row>
    <row r="22" spans="1:12" ht="35.1" customHeight="1" x14ac:dyDescent="0.25">
      <c r="A22" s="3"/>
      <c r="C22" s="62" t="s">
        <v>676</v>
      </c>
      <c r="D22" s="62">
        <v>10</v>
      </c>
    </row>
    <row r="23" spans="1:12" ht="35.1" customHeight="1" x14ac:dyDescent="0.25">
      <c r="A23" s="3"/>
      <c r="C23" s="62" t="s">
        <v>574</v>
      </c>
      <c r="D23" s="62">
        <v>0</v>
      </c>
    </row>
    <row r="24" spans="1:12" ht="35.1" customHeight="1" x14ac:dyDescent="0.25">
      <c r="A24" s="3"/>
      <c r="C24" s="62" t="s">
        <v>575</v>
      </c>
      <c r="D24" s="62">
        <v>0</v>
      </c>
    </row>
    <row r="25" spans="1:12" ht="35.1" customHeight="1" x14ac:dyDescent="0.25">
      <c r="A25" s="3"/>
      <c r="C25" s="62" t="s">
        <v>675</v>
      </c>
      <c r="D25" s="62">
        <v>1</v>
      </c>
    </row>
    <row r="26" spans="1:12" ht="35.1" customHeight="1" x14ac:dyDescent="0.25">
      <c r="A26" s="3"/>
      <c r="C26" s="41" t="s">
        <v>416</v>
      </c>
      <c r="D26" s="41">
        <f>SUM(D22:D25)</f>
        <v>11</v>
      </c>
    </row>
    <row r="27" spans="1:12" s="11" customFormat="1" x14ac:dyDescent="0.25">
      <c r="A27" s="3"/>
      <c r="C27" s="9"/>
      <c r="D27" s="9"/>
      <c r="E27" s="29"/>
      <c r="F27" s="29"/>
      <c r="G27" s="29"/>
      <c r="H27" s="14"/>
      <c r="I27" s="14"/>
      <c r="J27" s="14"/>
      <c r="K27" s="14"/>
      <c r="L27" s="14"/>
    </row>
    <row r="28" spans="1:12" s="11" customFormat="1" x14ac:dyDescent="0.25">
      <c r="A28" s="3"/>
      <c r="C28" s="9"/>
      <c r="D28" s="9"/>
      <c r="E28" s="29"/>
      <c r="F28" s="29"/>
      <c r="G28" s="29"/>
      <c r="H28" s="14"/>
      <c r="I28" s="14"/>
      <c r="J28" s="14"/>
      <c r="K28" s="14"/>
      <c r="L28" s="14"/>
    </row>
    <row r="30" spans="1:12" x14ac:dyDescent="0.25">
      <c r="A30" s="9"/>
      <c r="B30" s="9"/>
      <c r="C30" s="29"/>
      <c r="D30" s="29"/>
      <c r="F30" s="14"/>
      <c r="G30" s="14"/>
    </row>
    <row r="31" spans="1:12" x14ac:dyDescent="0.25">
      <c r="A31" s="9"/>
      <c r="B31" s="9"/>
      <c r="C31" s="29"/>
      <c r="D31" s="29"/>
      <c r="F31" s="14"/>
      <c r="G31" s="14"/>
    </row>
    <row r="32" spans="1:12" x14ac:dyDescent="0.25">
      <c r="A32" s="9"/>
      <c r="B32" s="9"/>
      <c r="C32" s="29"/>
      <c r="D32" s="29"/>
      <c r="F32" s="14"/>
      <c r="G32" s="14"/>
    </row>
    <row r="33" spans="1:7" x14ac:dyDescent="0.25">
      <c r="A33" s="9"/>
      <c r="B33" s="9"/>
      <c r="C33" s="29"/>
      <c r="D33" s="29"/>
      <c r="F33" s="14"/>
      <c r="G33" s="14"/>
    </row>
    <row r="34" spans="1:7" x14ac:dyDescent="0.25">
      <c r="A34" s="9"/>
      <c r="B34" s="9"/>
      <c r="C34" s="29"/>
      <c r="D34" s="29"/>
      <c r="F34" s="14"/>
      <c r="G34" s="14"/>
    </row>
    <row r="35" spans="1:7" x14ac:dyDescent="0.25">
      <c r="A35" s="9"/>
      <c r="B35" s="9"/>
      <c r="C35" s="29"/>
      <c r="D35" s="29"/>
      <c r="F35" s="14"/>
      <c r="G35" s="14"/>
    </row>
    <row r="36" spans="1:7" x14ac:dyDescent="0.25">
      <c r="A36" s="9"/>
      <c r="B36" s="9"/>
      <c r="C36" s="29"/>
      <c r="D36" s="29"/>
      <c r="F36" s="14"/>
      <c r="G36" s="14"/>
    </row>
    <row r="37" spans="1:7" x14ac:dyDescent="0.25">
      <c r="A37" s="9"/>
      <c r="B37" s="9"/>
      <c r="C37" s="29"/>
      <c r="D37" s="29"/>
      <c r="F37" s="14"/>
      <c r="G37" s="14"/>
    </row>
    <row r="38" spans="1:7" x14ac:dyDescent="0.25">
      <c r="A38" s="9"/>
      <c r="B38" s="9"/>
      <c r="C38" s="29"/>
      <c r="D38" s="29"/>
      <c r="F38" s="14"/>
      <c r="G38" s="14"/>
    </row>
    <row r="39" spans="1:7" x14ac:dyDescent="0.25">
      <c r="A39" s="9"/>
      <c r="B39" s="9"/>
      <c r="C39" s="29"/>
      <c r="D39" s="29"/>
      <c r="F39" s="14"/>
      <c r="G39" s="14"/>
    </row>
    <row r="40" spans="1:7" x14ac:dyDescent="0.25">
      <c r="A40" s="9"/>
      <c r="B40" s="9"/>
      <c r="C40" s="29"/>
      <c r="D40" s="29"/>
      <c r="F40" s="14"/>
      <c r="G40" s="14"/>
    </row>
    <row r="41" spans="1:7" x14ac:dyDescent="0.25">
      <c r="A41" s="9"/>
      <c r="B41" s="9"/>
      <c r="C41" s="29"/>
      <c r="D41" s="29"/>
      <c r="F41" s="14"/>
      <c r="G41" s="14"/>
    </row>
    <row r="42" spans="1:7" x14ac:dyDescent="0.25">
      <c r="A42" s="9"/>
      <c r="B42" s="9"/>
      <c r="C42" s="29"/>
      <c r="D42" s="29"/>
      <c r="F42" s="14"/>
      <c r="G42" s="14"/>
    </row>
    <row r="43" spans="1:7" x14ac:dyDescent="0.25">
      <c r="A43" s="9"/>
      <c r="B43" s="9"/>
      <c r="C43" s="29"/>
      <c r="D43" s="29"/>
      <c r="F43" s="14"/>
      <c r="G43" s="14"/>
    </row>
    <row r="44" spans="1:7" x14ac:dyDescent="0.25">
      <c r="A44" s="9"/>
      <c r="B44" s="9"/>
      <c r="C44" s="29"/>
      <c r="D44" s="29"/>
      <c r="F44" s="14"/>
      <c r="G44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31" zoomScale="70" zoomScaleNormal="70" zoomScaleSheetLayoutView="70" zoomScalePageLayoutView="50" workbookViewId="0">
      <selection activeCell="H57" sqref="H5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654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678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319</v>
      </c>
      <c r="C7" s="119"/>
      <c r="D7" s="121"/>
      <c r="E7" s="82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49</v>
      </c>
      <c r="C8" s="120"/>
      <c r="D8" s="121"/>
      <c r="E8" s="82"/>
      <c r="F8" s="36"/>
      <c r="G8" s="36"/>
      <c r="H8" s="42"/>
    </row>
    <row r="9" spans="1:18" ht="35.1" customHeight="1" x14ac:dyDescent="0.25">
      <c r="A9" s="32">
        <v>3</v>
      </c>
      <c r="B9" s="33" t="s">
        <v>102</v>
      </c>
      <c r="C9" s="120"/>
      <c r="D9" s="121"/>
      <c r="E9" s="82"/>
      <c r="F9" s="36"/>
      <c r="G9" s="36"/>
      <c r="H9" s="42"/>
    </row>
    <row r="10" spans="1:18" ht="35.1" customHeight="1" x14ac:dyDescent="0.25">
      <c r="A10" s="32">
        <v>4</v>
      </c>
      <c r="B10" s="49" t="s">
        <v>107</v>
      </c>
      <c r="C10" s="120"/>
      <c r="D10" s="121"/>
      <c r="E10" s="82"/>
      <c r="F10" s="36"/>
      <c r="G10" s="36"/>
      <c r="H10" s="42"/>
    </row>
    <row r="11" spans="1:18" ht="35.1" customHeight="1" x14ac:dyDescent="0.25">
      <c r="A11" s="32">
        <v>5</v>
      </c>
      <c r="B11" s="33" t="s">
        <v>331</v>
      </c>
      <c r="C11" s="120"/>
      <c r="D11" s="121"/>
      <c r="E11" s="82"/>
      <c r="F11" s="36"/>
      <c r="G11" s="36"/>
      <c r="H11" s="42"/>
    </row>
    <row r="12" spans="1:18" ht="35.1" customHeight="1" x14ac:dyDescent="0.25">
      <c r="A12" s="32">
        <v>6</v>
      </c>
      <c r="B12" s="55" t="s">
        <v>129</v>
      </c>
      <c r="C12" s="120"/>
      <c r="D12" s="83"/>
      <c r="E12" s="82"/>
      <c r="F12" s="36"/>
      <c r="G12" s="36"/>
      <c r="H12" s="42"/>
    </row>
    <row r="13" spans="1:18" ht="35.1" customHeight="1" x14ac:dyDescent="0.25">
      <c r="A13" s="32">
        <v>7</v>
      </c>
      <c r="B13" s="33" t="s">
        <v>156</v>
      </c>
      <c r="C13" s="120"/>
      <c r="D13" s="121"/>
      <c r="E13" s="82"/>
      <c r="F13" s="36"/>
      <c r="G13" s="36"/>
      <c r="H13" s="58"/>
    </row>
    <row r="14" spans="1:18" ht="35.1" customHeight="1" x14ac:dyDescent="0.25">
      <c r="A14" s="32">
        <v>8</v>
      </c>
      <c r="B14" s="33" t="s">
        <v>229</v>
      </c>
      <c r="C14" s="120"/>
      <c r="D14" s="121"/>
      <c r="E14" s="82"/>
      <c r="F14" s="36"/>
      <c r="G14" s="36"/>
      <c r="H14" s="42"/>
    </row>
    <row r="15" spans="1:18" ht="35.1" customHeight="1" x14ac:dyDescent="0.25">
      <c r="A15" s="32">
        <v>9</v>
      </c>
      <c r="B15" s="33" t="s">
        <v>155</v>
      </c>
      <c r="C15" s="120"/>
      <c r="D15" s="121"/>
      <c r="E15" s="82"/>
      <c r="F15" s="36"/>
      <c r="G15" s="36"/>
      <c r="H15" s="42"/>
    </row>
    <row r="16" spans="1:18" ht="35.1" customHeight="1" x14ac:dyDescent="0.25">
      <c r="A16" s="32">
        <v>10</v>
      </c>
      <c r="B16" s="33" t="s">
        <v>66</v>
      </c>
      <c r="C16" s="120"/>
      <c r="D16" s="83"/>
      <c r="E16" s="82"/>
      <c r="F16" s="36"/>
      <c r="G16" s="36"/>
      <c r="H16" s="42"/>
    </row>
    <row r="17" spans="1:8" ht="35.1" customHeight="1" x14ac:dyDescent="0.25">
      <c r="A17" s="32">
        <v>11</v>
      </c>
      <c r="B17" s="33" t="s">
        <v>221</v>
      </c>
      <c r="C17" s="120"/>
      <c r="D17" s="121"/>
      <c r="E17" s="82"/>
      <c r="F17" s="36"/>
      <c r="G17" s="36"/>
      <c r="H17" s="42"/>
    </row>
    <row r="18" spans="1:8" ht="35.1" customHeight="1" x14ac:dyDescent="0.25">
      <c r="A18" s="32">
        <v>12</v>
      </c>
      <c r="B18" s="33" t="s">
        <v>223</v>
      </c>
      <c r="C18" s="120"/>
      <c r="D18" s="83"/>
      <c r="E18" s="82"/>
      <c r="F18" s="36"/>
      <c r="G18" s="36"/>
      <c r="H18" s="58"/>
    </row>
    <row r="19" spans="1:8" ht="35.1" customHeight="1" x14ac:dyDescent="0.25">
      <c r="A19" s="32">
        <v>13</v>
      </c>
      <c r="B19" s="33" t="s">
        <v>503</v>
      </c>
      <c r="C19" s="120"/>
      <c r="D19" s="121"/>
      <c r="E19" s="82"/>
      <c r="F19" s="36"/>
      <c r="G19" s="36"/>
      <c r="H19" s="42"/>
    </row>
    <row r="20" spans="1:8" ht="35.1" customHeight="1" x14ac:dyDescent="0.25">
      <c r="A20" s="32">
        <v>14</v>
      </c>
      <c r="B20" s="33" t="s">
        <v>249</v>
      </c>
      <c r="C20" s="120"/>
      <c r="D20" s="121"/>
      <c r="E20" s="82"/>
      <c r="F20" s="36"/>
      <c r="G20" s="36"/>
      <c r="H20" s="42"/>
    </row>
    <row r="21" spans="1:8" ht="35.1" customHeight="1" x14ac:dyDescent="0.25">
      <c r="A21" s="32">
        <v>15</v>
      </c>
      <c r="B21" s="33" t="s">
        <v>222</v>
      </c>
      <c r="C21" s="120"/>
      <c r="D21" s="121"/>
      <c r="E21" s="82"/>
      <c r="F21" s="36"/>
      <c r="G21" s="36"/>
      <c r="H21" s="42"/>
    </row>
    <row r="22" spans="1:8" ht="35.1" customHeight="1" x14ac:dyDescent="0.25">
      <c r="A22" s="32">
        <v>16</v>
      </c>
      <c r="B22" s="37" t="s">
        <v>214</v>
      </c>
      <c r="C22" s="120"/>
      <c r="D22" s="121"/>
      <c r="E22" s="82"/>
      <c r="F22" s="36"/>
      <c r="G22" s="36"/>
      <c r="H22" s="42"/>
    </row>
    <row r="23" spans="1:8" ht="35.1" customHeight="1" x14ac:dyDescent="0.25">
      <c r="A23" s="32">
        <v>17</v>
      </c>
      <c r="B23" s="33" t="s">
        <v>342</v>
      </c>
      <c r="C23" s="120"/>
      <c r="D23" s="121"/>
      <c r="E23" s="82"/>
      <c r="F23" s="36"/>
      <c r="G23" s="36"/>
      <c r="H23" s="42"/>
    </row>
    <row r="24" spans="1:8" ht="35.1" customHeight="1" x14ac:dyDescent="0.25">
      <c r="A24" s="32">
        <v>18</v>
      </c>
      <c r="B24" s="33" t="s">
        <v>490</v>
      </c>
      <c r="C24" s="120"/>
      <c r="D24" s="121"/>
      <c r="E24" s="82"/>
      <c r="F24" s="36"/>
      <c r="G24" s="36"/>
      <c r="H24" s="42"/>
    </row>
    <row r="25" spans="1:8" ht="35.1" customHeight="1" x14ac:dyDescent="0.25">
      <c r="A25" s="32">
        <v>19</v>
      </c>
      <c r="B25" s="33" t="s">
        <v>474</v>
      </c>
      <c r="C25" s="120"/>
      <c r="D25" s="121"/>
      <c r="E25" s="82"/>
      <c r="F25" s="35"/>
      <c r="G25" s="36"/>
      <c r="H25" s="58"/>
    </row>
    <row r="26" spans="1:8" ht="35.1" customHeight="1" x14ac:dyDescent="0.25">
      <c r="A26" s="32">
        <v>20</v>
      </c>
      <c r="B26" s="33" t="s">
        <v>483</v>
      </c>
      <c r="C26" s="120"/>
      <c r="D26" s="121"/>
      <c r="E26" s="82"/>
      <c r="F26" s="36"/>
      <c r="G26" s="36"/>
      <c r="H26" s="42"/>
    </row>
    <row r="27" spans="1:8" ht="35.1" customHeight="1" x14ac:dyDescent="0.25">
      <c r="A27" s="32">
        <v>21</v>
      </c>
      <c r="B27" s="37" t="s">
        <v>207</v>
      </c>
      <c r="C27" s="120"/>
      <c r="D27" s="121"/>
      <c r="E27" s="82"/>
      <c r="F27" s="36"/>
      <c r="G27" s="36"/>
      <c r="H27" s="42"/>
    </row>
    <row r="28" spans="1:8" ht="35.1" customHeight="1" x14ac:dyDescent="0.25">
      <c r="A28" s="32">
        <v>22</v>
      </c>
      <c r="B28" s="33" t="s">
        <v>527</v>
      </c>
      <c r="C28" s="120"/>
      <c r="D28" s="121"/>
      <c r="E28" s="82"/>
      <c r="F28" s="36"/>
      <c r="G28" s="36"/>
      <c r="H28" s="42"/>
    </row>
    <row r="29" spans="1:8" ht="35.1" customHeight="1" x14ac:dyDescent="0.25">
      <c r="A29" s="32">
        <v>23</v>
      </c>
      <c r="B29" s="33" t="s">
        <v>153</v>
      </c>
      <c r="C29" s="120"/>
      <c r="D29" s="121"/>
      <c r="E29" s="82"/>
      <c r="F29" s="118"/>
      <c r="G29" s="118"/>
      <c r="H29" s="42"/>
    </row>
    <row r="30" spans="1:8" ht="35.1" customHeight="1" x14ac:dyDescent="0.25">
      <c r="A30" s="32">
        <v>24</v>
      </c>
      <c r="B30" s="48" t="s">
        <v>203</v>
      </c>
      <c r="C30" s="120"/>
      <c r="D30" s="121"/>
      <c r="E30" s="82"/>
      <c r="F30" s="36"/>
      <c r="G30" s="36"/>
      <c r="H30" s="42"/>
    </row>
    <row r="31" spans="1:8" ht="35.1" customHeight="1" x14ac:dyDescent="0.25">
      <c r="A31" s="32">
        <v>25</v>
      </c>
      <c r="B31" s="37" t="s">
        <v>371</v>
      </c>
      <c r="C31" s="120"/>
      <c r="D31" s="121"/>
      <c r="E31" s="82"/>
      <c r="F31" s="36"/>
      <c r="G31" s="36"/>
      <c r="H31" s="42"/>
    </row>
    <row r="32" spans="1:8" ht="35.1" customHeight="1" x14ac:dyDescent="0.25">
      <c r="A32" s="43"/>
      <c r="B32" s="43" t="s">
        <v>491</v>
      </c>
      <c r="C32" s="43"/>
      <c r="D32" s="43"/>
      <c r="E32" s="76"/>
      <c r="F32" s="76"/>
      <c r="G32" s="76"/>
      <c r="H32" s="46"/>
    </row>
    <row r="33" spans="1:12" ht="34.5" customHeight="1" x14ac:dyDescent="0.25">
      <c r="A33" s="43"/>
      <c r="B33" s="43" t="s">
        <v>683</v>
      </c>
      <c r="C33" s="164">
        <f>SUM(C32*100/25)</f>
        <v>0</v>
      </c>
      <c r="D33" s="164">
        <f>SUM(D32*100/25)</f>
        <v>0</v>
      </c>
      <c r="E33" s="164">
        <f>SUM(E32*100/25)</f>
        <v>0</v>
      </c>
      <c r="F33" s="164">
        <f>SUM(F32*100/25)</f>
        <v>0</v>
      </c>
      <c r="G33" s="164">
        <f>SUM(G32*100/25)</f>
        <v>0</v>
      </c>
      <c r="H33" s="157"/>
    </row>
    <row r="34" spans="1:12" ht="28.5" customHeight="1" x14ac:dyDescent="0.25">
      <c r="A34" s="21"/>
      <c r="B34" s="22"/>
      <c r="C34" s="17"/>
      <c r="D34" s="18"/>
      <c r="E34" s="27"/>
      <c r="F34" s="27"/>
      <c r="G34" s="27"/>
    </row>
    <row r="35" spans="1:12" s="20" customFormat="1" hidden="1" x14ac:dyDescent="0.25">
      <c r="A35" s="5"/>
      <c r="B35" s="7"/>
      <c r="C35" s="6"/>
      <c r="D35" s="6"/>
      <c r="E35" s="28"/>
      <c r="F35" s="28"/>
      <c r="G35" s="28"/>
    </row>
    <row r="36" spans="1:12" ht="35.1" customHeight="1" x14ac:dyDescent="0.25">
      <c r="A36" s="3"/>
      <c r="C36" s="62" t="s">
        <v>676</v>
      </c>
      <c r="D36" s="62">
        <v>25</v>
      </c>
    </row>
    <row r="37" spans="1:12" ht="35.1" customHeight="1" x14ac:dyDescent="0.25">
      <c r="A37" s="3"/>
      <c r="C37" s="62" t="s">
        <v>574</v>
      </c>
      <c r="D37" s="62">
        <v>0</v>
      </c>
    </row>
    <row r="38" spans="1:12" ht="35.1" customHeight="1" x14ac:dyDescent="0.25">
      <c r="A38" s="3"/>
      <c r="C38" s="62" t="s">
        <v>575</v>
      </c>
      <c r="D38" s="62">
        <v>0</v>
      </c>
    </row>
    <row r="39" spans="1:12" ht="35.1" customHeight="1" x14ac:dyDescent="0.25">
      <c r="A39" s="3"/>
      <c r="C39" s="62" t="s">
        <v>675</v>
      </c>
      <c r="D39" s="62">
        <v>0</v>
      </c>
    </row>
    <row r="40" spans="1:12" ht="35.1" customHeight="1" x14ac:dyDescent="0.25">
      <c r="A40" s="3"/>
      <c r="C40" s="41" t="s">
        <v>416</v>
      </c>
      <c r="D40" s="41">
        <f>SUM(D36:D39)</f>
        <v>25</v>
      </c>
    </row>
    <row r="41" spans="1:12" s="11" customFormat="1" x14ac:dyDescent="0.25">
      <c r="A41" s="3"/>
      <c r="C41" s="9"/>
      <c r="D41" s="9"/>
      <c r="E41" s="29"/>
      <c r="F41" s="29"/>
      <c r="G41" s="29"/>
      <c r="H41" s="14"/>
      <c r="I41" s="14"/>
      <c r="J41" s="14"/>
      <c r="K41" s="14"/>
      <c r="L41" s="14"/>
    </row>
    <row r="42" spans="1:12" s="11" customFormat="1" x14ac:dyDescent="0.25">
      <c r="A42" s="3"/>
      <c r="C42" s="9"/>
      <c r="D42" s="9"/>
      <c r="E42" s="29"/>
      <c r="F42" s="29"/>
      <c r="G42" s="29"/>
      <c r="H42" s="14"/>
      <c r="I42" s="14"/>
      <c r="J42" s="14"/>
      <c r="K42" s="14"/>
      <c r="L42" s="14"/>
    </row>
    <row r="46" spans="1:12" x14ac:dyDescent="0.25">
      <c r="B46" s="29"/>
      <c r="C46" s="29"/>
      <c r="D46" s="14"/>
      <c r="E46" s="14"/>
      <c r="F46" s="14"/>
      <c r="G46" s="14"/>
    </row>
    <row r="47" spans="1:12" x14ac:dyDescent="0.25">
      <c r="B47" s="29"/>
      <c r="C47" s="29"/>
      <c r="D47" s="14"/>
      <c r="E47" s="14"/>
      <c r="F47" s="14"/>
      <c r="G47" s="14"/>
    </row>
    <row r="48" spans="1:12" x14ac:dyDescent="0.25">
      <c r="B48" s="29"/>
      <c r="C48" s="29"/>
      <c r="D48" s="14"/>
      <c r="E48" s="14"/>
      <c r="F48" s="14"/>
      <c r="G48" s="14"/>
    </row>
    <row r="49" spans="2:7" x14ac:dyDescent="0.25">
      <c r="B49" s="29"/>
      <c r="C49" s="29"/>
      <c r="D49" s="14"/>
      <c r="E49" s="14"/>
      <c r="F49" s="14"/>
      <c r="G49" s="14"/>
    </row>
    <row r="50" spans="2:7" x14ac:dyDescent="0.25">
      <c r="B50" s="29"/>
      <c r="C50" s="29"/>
      <c r="D50" s="14"/>
      <c r="E50" s="14"/>
      <c r="F50" s="14"/>
      <c r="G50" s="14"/>
    </row>
    <row r="51" spans="2:7" x14ac:dyDescent="0.25">
      <c r="B51" s="29"/>
      <c r="C51" s="29"/>
      <c r="D51" s="14"/>
      <c r="E51" s="14"/>
      <c r="F51" s="14"/>
      <c r="G51" s="14"/>
    </row>
    <row r="52" spans="2:7" x14ac:dyDescent="0.25">
      <c r="B52" s="29"/>
      <c r="C52" s="29"/>
      <c r="D52" s="14"/>
      <c r="E52" s="14"/>
      <c r="F52" s="14"/>
      <c r="G52" s="14"/>
    </row>
    <row r="53" spans="2:7" x14ac:dyDescent="0.25">
      <c r="B53" s="29"/>
      <c r="C53" s="29"/>
      <c r="D53" s="14"/>
      <c r="E53" s="14"/>
      <c r="F53" s="14"/>
      <c r="G53" s="14"/>
    </row>
    <row r="54" spans="2:7" x14ac:dyDescent="0.25">
      <c r="B54" s="29"/>
      <c r="C54" s="29"/>
      <c r="D54" s="14"/>
      <c r="E54" s="14"/>
      <c r="F54" s="14"/>
      <c r="G54" s="14"/>
    </row>
    <row r="55" spans="2:7" x14ac:dyDescent="0.25">
      <c r="B55" s="29"/>
      <c r="C55" s="29"/>
      <c r="D55" s="14"/>
      <c r="E55" s="14"/>
      <c r="F55" s="14"/>
      <c r="G55" s="14"/>
    </row>
    <row r="56" spans="2:7" x14ac:dyDescent="0.25">
      <c r="B56" s="29"/>
      <c r="C56" s="29"/>
      <c r="D56" s="14"/>
      <c r="E56" s="14"/>
      <c r="F56" s="14"/>
      <c r="G56" s="14"/>
    </row>
    <row r="57" spans="2:7" x14ac:dyDescent="0.25">
      <c r="B57" s="29"/>
      <c r="C57" s="29"/>
      <c r="D57" s="14"/>
      <c r="E57" s="14"/>
      <c r="F57" s="14"/>
      <c r="G57" s="14"/>
    </row>
    <row r="58" spans="2:7" x14ac:dyDescent="0.25">
      <c r="B58" s="29"/>
      <c r="C58" s="29"/>
      <c r="D58" s="14"/>
      <c r="E58" s="14"/>
      <c r="F58" s="14"/>
      <c r="G58" s="14"/>
    </row>
    <row r="59" spans="2:7" x14ac:dyDescent="0.25">
      <c r="B59" s="29"/>
      <c r="C59" s="29"/>
      <c r="D59" s="14"/>
      <c r="E59" s="14"/>
      <c r="F59" s="14"/>
      <c r="G59" s="14"/>
    </row>
    <row r="60" spans="2:7" x14ac:dyDescent="0.25">
      <c r="B60" s="29"/>
      <c r="C60" s="29"/>
      <c r="D60" s="14"/>
      <c r="E60" s="14"/>
      <c r="F60" s="14"/>
      <c r="G60" s="14"/>
    </row>
    <row r="61" spans="2:7" x14ac:dyDescent="0.25">
      <c r="B61" s="29"/>
      <c r="C61" s="29"/>
      <c r="D61" s="14"/>
      <c r="E61" s="14"/>
      <c r="F61" s="14"/>
      <c r="G61" s="14"/>
    </row>
    <row r="62" spans="2:7" x14ac:dyDescent="0.25">
      <c r="B62" s="29"/>
      <c r="C62" s="29"/>
      <c r="D62" s="14"/>
      <c r="E62" s="14"/>
      <c r="F62" s="14"/>
      <c r="G62" s="14"/>
    </row>
    <row r="63" spans="2:7" x14ac:dyDescent="0.25">
      <c r="B63" s="29"/>
      <c r="C63" s="29"/>
      <c r="D63" s="14"/>
      <c r="E63" s="14"/>
      <c r="F63" s="14"/>
      <c r="G63" s="14"/>
    </row>
    <row r="64" spans="2:7" x14ac:dyDescent="0.25">
      <c r="B64" s="29"/>
      <c r="C64" s="29"/>
      <c r="D64" s="14"/>
      <c r="E64" s="14"/>
      <c r="F64" s="14"/>
      <c r="G64" s="14"/>
    </row>
    <row r="65" spans="2:7" x14ac:dyDescent="0.25">
      <c r="B65" s="29"/>
      <c r="C65" s="29"/>
      <c r="D65" s="14"/>
      <c r="E65" s="14"/>
      <c r="F65" s="14"/>
      <c r="G65" s="14"/>
    </row>
    <row r="66" spans="2:7" x14ac:dyDescent="0.25">
      <c r="B66" s="29"/>
      <c r="C66" s="29"/>
      <c r="D66" s="14"/>
      <c r="E66" s="14"/>
      <c r="F66" s="14"/>
      <c r="G66" s="14"/>
    </row>
    <row r="67" spans="2:7" x14ac:dyDescent="0.25">
      <c r="B67" s="29"/>
      <c r="C67" s="29"/>
      <c r="D67" s="14"/>
      <c r="E67" s="14"/>
      <c r="F67" s="14"/>
      <c r="G67" s="14"/>
    </row>
    <row r="68" spans="2:7" x14ac:dyDescent="0.25">
      <c r="B68" s="29"/>
      <c r="C68" s="29"/>
      <c r="D68" s="14"/>
      <c r="E68" s="14"/>
      <c r="F68" s="14"/>
      <c r="G68" s="14"/>
    </row>
    <row r="69" spans="2:7" x14ac:dyDescent="0.25">
      <c r="B69" s="29"/>
      <c r="C69" s="29"/>
      <c r="D69" s="14"/>
      <c r="E69" s="14"/>
      <c r="F69" s="14"/>
      <c r="G69" s="14"/>
    </row>
    <row r="70" spans="2:7" x14ac:dyDescent="0.25">
      <c r="B70" s="29"/>
      <c r="C70" s="29"/>
      <c r="D70" s="14"/>
      <c r="E70" s="14"/>
      <c r="F70" s="14"/>
      <c r="G70" s="14"/>
    </row>
    <row r="71" spans="2:7" x14ac:dyDescent="0.25">
      <c r="B71" s="29"/>
      <c r="C71" s="29"/>
      <c r="D71" s="14"/>
      <c r="E71" s="14"/>
      <c r="F71" s="14"/>
      <c r="G71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2" zoomScale="70" zoomScaleNormal="70" zoomScaleSheetLayoutView="70" zoomScalePageLayoutView="50" workbookViewId="0">
      <selection activeCell="M67" sqref="M6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655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896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65</v>
      </c>
      <c r="C7" s="78"/>
      <c r="D7" s="117"/>
      <c r="E7" s="96"/>
      <c r="F7" s="9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51" t="s">
        <v>55</v>
      </c>
      <c r="C8" s="78"/>
      <c r="D8" s="39"/>
      <c r="E8" s="96"/>
      <c r="F8" s="96"/>
      <c r="G8" s="36"/>
      <c r="H8" s="42"/>
    </row>
    <row r="9" spans="1:18" ht="35.1" customHeight="1" x14ac:dyDescent="0.25">
      <c r="A9" s="32">
        <v>3</v>
      </c>
      <c r="B9" s="37" t="s">
        <v>443</v>
      </c>
      <c r="C9" s="78"/>
      <c r="D9" s="39"/>
      <c r="E9" s="96"/>
      <c r="F9" s="96"/>
      <c r="G9" s="36"/>
      <c r="H9" s="42"/>
    </row>
    <row r="10" spans="1:18" ht="35.1" customHeight="1" x14ac:dyDescent="0.25">
      <c r="A10" s="32">
        <v>4</v>
      </c>
      <c r="B10" s="10" t="s">
        <v>90</v>
      </c>
      <c r="C10" s="123"/>
      <c r="D10" s="78"/>
      <c r="E10" s="96"/>
      <c r="F10" s="96"/>
      <c r="G10" s="36"/>
      <c r="H10" s="42"/>
    </row>
    <row r="11" spans="1:18" ht="35.1" customHeight="1" x14ac:dyDescent="0.25">
      <c r="A11" s="32">
        <v>5</v>
      </c>
      <c r="B11" s="33" t="s">
        <v>454</v>
      </c>
      <c r="C11" s="78"/>
      <c r="D11" s="39"/>
      <c r="E11" s="96"/>
      <c r="F11" s="96"/>
      <c r="G11" s="36"/>
      <c r="H11" s="42"/>
    </row>
    <row r="12" spans="1:18" ht="35.1" customHeight="1" x14ac:dyDescent="0.25">
      <c r="A12" s="32">
        <v>6</v>
      </c>
      <c r="B12" s="33" t="s">
        <v>240</v>
      </c>
      <c r="C12" s="123"/>
      <c r="D12" s="78"/>
      <c r="E12" s="96"/>
      <c r="F12" s="96"/>
      <c r="G12" s="36"/>
      <c r="H12" s="58"/>
    </row>
    <row r="13" spans="1:18" ht="35.1" customHeight="1" x14ac:dyDescent="0.25">
      <c r="A13" s="32">
        <v>7</v>
      </c>
      <c r="B13" s="37" t="s">
        <v>295</v>
      </c>
      <c r="C13" s="123"/>
      <c r="D13" s="78"/>
      <c r="E13" s="96"/>
      <c r="F13" s="96"/>
      <c r="G13" s="36"/>
      <c r="H13" s="42"/>
    </row>
    <row r="14" spans="1:18" ht="35.1" customHeight="1" x14ac:dyDescent="0.25">
      <c r="A14" s="32">
        <v>8</v>
      </c>
      <c r="B14" s="37" t="s">
        <v>405</v>
      </c>
      <c r="C14" s="78"/>
      <c r="D14" s="39"/>
      <c r="E14" s="96"/>
      <c r="F14" s="96"/>
      <c r="G14" s="36"/>
      <c r="H14" s="42"/>
    </row>
    <row r="15" spans="1:18" ht="35.1" customHeight="1" x14ac:dyDescent="0.25">
      <c r="A15" s="32">
        <v>9</v>
      </c>
      <c r="B15" s="33" t="s">
        <v>509</v>
      </c>
      <c r="C15" s="78"/>
      <c r="D15" s="39"/>
      <c r="E15" s="96"/>
      <c r="F15" s="96"/>
      <c r="G15" s="36"/>
      <c r="H15" s="42"/>
    </row>
    <row r="16" spans="1:18" ht="35.1" customHeight="1" x14ac:dyDescent="0.25">
      <c r="A16" s="32">
        <v>10</v>
      </c>
      <c r="B16" s="33" t="s">
        <v>824</v>
      </c>
      <c r="C16" s="78"/>
      <c r="D16" s="39"/>
      <c r="E16" s="96"/>
      <c r="F16" s="96"/>
      <c r="G16" s="36"/>
      <c r="H16" s="42"/>
    </row>
    <row r="17" spans="1:10" ht="35.1" customHeight="1" x14ac:dyDescent="0.25">
      <c r="A17" s="32">
        <v>11</v>
      </c>
      <c r="B17" s="33" t="s">
        <v>548</v>
      </c>
      <c r="C17" s="78"/>
      <c r="D17" s="39"/>
      <c r="E17" s="96"/>
      <c r="F17" s="96"/>
      <c r="G17" s="118"/>
      <c r="H17" s="42"/>
    </row>
    <row r="18" spans="1:10" ht="35.1" customHeight="1" x14ac:dyDescent="0.25">
      <c r="A18" s="43"/>
      <c r="B18" s="43" t="s">
        <v>491</v>
      </c>
      <c r="C18" s="43"/>
      <c r="D18" s="43"/>
      <c r="E18" s="76"/>
      <c r="F18" s="76"/>
      <c r="G18" s="76"/>
      <c r="H18" s="46"/>
    </row>
    <row r="19" spans="1:10" ht="34.5" customHeight="1" x14ac:dyDescent="0.25">
      <c r="A19" s="43"/>
      <c r="B19" s="43" t="s">
        <v>683</v>
      </c>
      <c r="C19" s="164">
        <f>SUM(C18*100/10)</f>
        <v>0</v>
      </c>
      <c r="D19" s="164">
        <f>SUM(D18*100/10)</f>
        <v>0</v>
      </c>
      <c r="E19" s="164">
        <f>SUM(E18*100/10)</f>
        <v>0</v>
      </c>
      <c r="F19" s="164">
        <f>SUM(F18*100/10)</f>
        <v>0</v>
      </c>
      <c r="G19" s="164">
        <f>SUM(G18*100/10)</f>
        <v>0</v>
      </c>
      <c r="H19" s="153"/>
    </row>
    <row r="20" spans="1:10" ht="28.5" customHeight="1" x14ac:dyDescent="0.25">
      <c r="A20" s="21"/>
      <c r="B20" s="22"/>
      <c r="C20" s="17"/>
      <c r="D20" s="18"/>
      <c r="E20" s="27"/>
      <c r="F20" s="27"/>
      <c r="G20" s="27"/>
    </row>
    <row r="21" spans="1:10" s="20" customFormat="1" hidden="1" x14ac:dyDescent="0.25">
      <c r="A21" s="5"/>
      <c r="B21" s="7"/>
      <c r="C21" s="6"/>
      <c r="D21" s="6"/>
      <c r="E21" s="28"/>
      <c r="F21" s="28"/>
      <c r="G21" s="28"/>
    </row>
    <row r="22" spans="1:10" ht="35.1" customHeight="1" x14ac:dyDescent="0.25">
      <c r="A22" s="3"/>
      <c r="C22" s="62" t="s">
        <v>676</v>
      </c>
      <c r="D22" s="62">
        <v>11</v>
      </c>
    </row>
    <row r="23" spans="1:10" ht="35.1" customHeight="1" x14ac:dyDescent="0.25">
      <c r="A23" s="3"/>
      <c r="C23" s="62" t="s">
        <v>574</v>
      </c>
      <c r="D23" s="62">
        <v>0</v>
      </c>
    </row>
    <row r="24" spans="1:10" ht="35.1" customHeight="1" x14ac:dyDescent="0.25">
      <c r="A24" s="3"/>
      <c r="C24" s="62" t="s">
        <v>575</v>
      </c>
      <c r="D24" s="62">
        <v>0</v>
      </c>
    </row>
    <row r="25" spans="1:10" ht="35.1" customHeight="1" x14ac:dyDescent="0.25">
      <c r="A25" s="3"/>
      <c r="C25" s="62" t="s">
        <v>675</v>
      </c>
      <c r="D25" s="62">
        <v>0</v>
      </c>
    </row>
    <row r="26" spans="1:10" ht="35.1" customHeight="1" x14ac:dyDescent="0.25">
      <c r="A26" s="3"/>
      <c r="C26" s="41" t="s">
        <v>416</v>
      </c>
      <c r="D26" s="41">
        <f>SUM(D22:D25)</f>
        <v>11</v>
      </c>
    </row>
    <row r="27" spans="1:10" x14ac:dyDescent="0.25">
      <c r="A27" s="3"/>
    </row>
    <row r="28" spans="1:10" s="11" customFormat="1" x14ac:dyDescent="0.25">
      <c r="A28" s="3"/>
      <c r="B28" s="9"/>
      <c r="C28" s="29"/>
      <c r="D28" s="29"/>
      <c r="E28" s="29"/>
      <c r="F28" s="14"/>
      <c r="G28" s="14"/>
      <c r="H28" s="14"/>
      <c r="I28" s="14"/>
      <c r="J28" s="14"/>
    </row>
    <row r="29" spans="1:10" s="11" customFormat="1" x14ac:dyDescent="0.25">
      <c r="A29" s="3"/>
      <c r="B29" s="9"/>
      <c r="C29" s="29"/>
      <c r="D29" s="29"/>
      <c r="E29" s="29"/>
      <c r="F29" s="14"/>
      <c r="G29" s="14"/>
      <c r="H29" s="14"/>
      <c r="I29" s="14"/>
      <c r="J29" s="14"/>
    </row>
    <row r="30" spans="1:10" x14ac:dyDescent="0.25">
      <c r="B30" s="9"/>
      <c r="C30" s="29"/>
      <c r="D30" s="29"/>
      <c r="F30" s="14"/>
      <c r="G30" s="14"/>
    </row>
    <row r="31" spans="1:10" x14ac:dyDescent="0.25">
      <c r="B31" s="9"/>
      <c r="C31" s="29"/>
      <c r="D31" s="29"/>
      <c r="F31" s="14"/>
      <c r="G31" s="14"/>
    </row>
    <row r="32" spans="1:10" x14ac:dyDescent="0.25">
      <c r="B32" s="9"/>
      <c r="C32" s="29"/>
      <c r="D32" s="29"/>
      <c r="F32" s="14"/>
      <c r="G32" s="14"/>
    </row>
    <row r="33" spans="2:7" x14ac:dyDescent="0.25">
      <c r="B33" s="9"/>
      <c r="C33" s="29"/>
      <c r="D33" s="29"/>
      <c r="F33" s="14"/>
      <c r="G33" s="14"/>
    </row>
    <row r="34" spans="2:7" x14ac:dyDescent="0.25">
      <c r="B34" s="9"/>
      <c r="C34" s="29"/>
      <c r="D34" s="29"/>
      <c r="F34" s="14"/>
      <c r="G34" s="14"/>
    </row>
    <row r="35" spans="2:7" x14ac:dyDescent="0.25">
      <c r="B35" s="9"/>
      <c r="C35" s="29"/>
      <c r="D35" s="29"/>
      <c r="F35" s="14"/>
      <c r="G35" s="14"/>
    </row>
    <row r="36" spans="2:7" x14ac:dyDescent="0.25">
      <c r="B36" s="9"/>
      <c r="C36" s="29"/>
      <c r="D36" s="29"/>
      <c r="F36" s="14"/>
      <c r="G36" s="14"/>
    </row>
    <row r="37" spans="2:7" x14ac:dyDescent="0.25">
      <c r="B37" s="9"/>
      <c r="C37" s="29"/>
      <c r="D37" s="29"/>
      <c r="F37" s="14"/>
      <c r="G37" s="14"/>
    </row>
    <row r="38" spans="2:7" x14ac:dyDescent="0.25">
      <c r="B38" s="9"/>
      <c r="C38" s="29"/>
      <c r="D38" s="29"/>
      <c r="F38" s="14"/>
      <c r="G38" s="14"/>
    </row>
    <row r="39" spans="2:7" x14ac:dyDescent="0.25">
      <c r="B39" s="9"/>
      <c r="C39" s="29"/>
      <c r="D39" s="29"/>
      <c r="F39" s="14"/>
      <c r="G39" s="14"/>
    </row>
    <row r="40" spans="2:7" x14ac:dyDescent="0.25">
      <c r="B40" s="9"/>
      <c r="C40" s="29"/>
      <c r="D40" s="29"/>
      <c r="F40" s="14"/>
      <c r="G40" s="14"/>
    </row>
    <row r="41" spans="2:7" x14ac:dyDescent="0.25">
      <c r="B41" s="9"/>
      <c r="C41" s="29"/>
      <c r="D41" s="29"/>
      <c r="F41" s="14"/>
      <c r="G41" s="14"/>
    </row>
    <row r="42" spans="2:7" x14ac:dyDescent="0.25">
      <c r="B42" s="9"/>
      <c r="C42" s="29"/>
      <c r="D42" s="29"/>
      <c r="F42" s="14"/>
      <c r="G42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70" zoomScaleNormal="70" zoomScaleSheetLayoutView="70" zoomScalePageLayoutView="50" workbookViewId="0">
      <selection activeCell="D10" sqref="D10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7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656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673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19" t="s">
        <v>189</v>
      </c>
      <c r="C7" s="214"/>
      <c r="D7" s="214"/>
      <c r="E7" s="214"/>
      <c r="F7" s="214"/>
      <c r="G7" s="192"/>
      <c r="H7" s="215"/>
    </row>
    <row r="8" spans="1:18" ht="35.1" customHeight="1" x14ac:dyDescent="0.25">
      <c r="A8" s="32">
        <v>2</v>
      </c>
      <c r="B8" s="146" t="s">
        <v>160</v>
      </c>
      <c r="C8" s="214"/>
      <c r="D8" s="214"/>
      <c r="E8" s="214"/>
      <c r="F8" s="214"/>
      <c r="G8" s="192"/>
      <c r="H8" s="216"/>
    </row>
    <row r="9" spans="1:18" ht="35.1" customHeight="1" x14ac:dyDescent="0.25">
      <c r="A9" s="32">
        <v>3</v>
      </c>
      <c r="B9" s="33" t="s">
        <v>236</v>
      </c>
      <c r="C9" s="214"/>
      <c r="D9" s="214"/>
      <c r="E9" s="214"/>
      <c r="F9" s="217"/>
      <c r="G9" s="192"/>
      <c r="H9" s="215"/>
    </row>
    <row r="10" spans="1:18" ht="35.1" customHeight="1" x14ac:dyDescent="0.25">
      <c r="A10" s="32">
        <v>4</v>
      </c>
      <c r="B10" s="33" t="s">
        <v>193</v>
      </c>
      <c r="C10" s="214"/>
      <c r="D10" s="214"/>
      <c r="E10" s="214"/>
      <c r="F10" s="217"/>
      <c r="G10" s="192"/>
      <c r="H10" s="215"/>
    </row>
    <row r="11" spans="1:18" ht="35.1" customHeight="1" x14ac:dyDescent="0.25">
      <c r="A11" s="32">
        <v>5</v>
      </c>
      <c r="B11" s="33" t="s">
        <v>225</v>
      </c>
      <c r="C11" s="214"/>
      <c r="D11" s="214"/>
      <c r="E11" s="214"/>
      <c r="F11" s="217"/>
      <c r="G11" s="192"/>
      <c r="H11" s="215"/>
    </row>
    <row r="12" spans="1:18" ht="35.1" customHeight="1" x14ac:dyDescent="0.25">
      <c r="A12" s="32">
        <v>6</v>
      </c>
      <c r="B12" s="33" t="s">
        <v>560</v>
      </c>
      <c r="C12" s="214"/>
      <c r="D12" s="214"/>
      <c r="E12" s="217"/>
      <c r="F12" s="217"/>
      <c r="G12" s="192"/>
      <c r="H12" s="215"/>
    </row>
    <row r="13" spans="1:18" ht="35.1" customHeight="1" x14ac:dyDescent="0.25">
      <c r="A13" s="32">
        <v>7</v>
      </c>
      <c r="B13" s="37" t="s">
        <v>232</v>
      </c>
      <c r="C13" s="208"/>
      <c r="D13" s="214"/>
      <c r="E13" s="217"/>
      <c r="F13" s="214"/>
      <c r="G13" s="194"/>
      <c r="H13" s="218"/>
    </row>
    <row r="14" spans="1:18" ht="35.1" customHeight="1" x14ac:dyDescent="0.25">
      <c r="A14" s="32">
        <v>8</v>
      </c>
      <c r="B14" s="33" t="s">
        <v>121</v>
      </c>
      <c r="C14" s="214"/>
      <c r="D14" s="214"/>
      <c r="E14" s="214"/>
      <c r="F14" s="214"/>
      <c r="G14" s="192"/>
      <c r="H14" s="215"/>
    </row>
    <row r="15" spans="1:18" ht="35.1" customHeight="1" x14ac:dyDescent="0.25">
      <c r="A15" s="32">
        <v>9</v>
      </c>
      <c r="B15" s="33" t="s">
        <v>825</v>
      </c>
      <c r="C15" s="214"/>
      <c r="D15" s="214"/>
      <c r="E15" s="214"/>
      <c r="F15" s="214"/>
      <c r="G15" s="192"/>
      <c r="H15" s="216"/>
    </row>
    <row r="16" spans="1:18" ht="35.1" customHeight="1" x14ac:dyDescent="0.25">
      <c r="A16" s="32">
        <v>10</v>
      </c>
      <c r="B16" s="37" t="s">
        <v>174</v>
      </c>
      <c r="C16" s="214"/>
      <c r="D16" s="214"/>
      <c r="E16" s="214"/>
      <c r="F16" s="214"/>
      <c r="G16" s="192"/>
      <c r="H16" s="216"/>
    </row>
    <row r="17" spans="1:12" ht="35.1" customHeight="1" x14ac:dyDescent="0.25">
      <c r="A17" s="43"/>
      <c r="B17" s="43" t="s">
        <v>491</v>
      </c>
      <c r="C17" s="255"/>
      <c r="D17" s="255"/>
      <c r="E17" s="255"/>
      <c r="F17" s="255"/>
      <c r="G17" s="197"/>
      <c r="H17" s="256"/>
    </row>
    <row r="18" spans="1:12" ht="34.5" customHeight="1" x14ac:dyDescent="0.25">
      <c r="A18" s="43"/>
      <c r="B18" s="43" t="s">
        <v>683</v>
      </c>
      <c r="C18" s="213">
        <f>SUM(C17/8)*100</f>
        <v>0</v>
      </c>
      <c r="D18" s="213">
        <f>SUM(D17/8)*100</f>
        <v>0</v>
      </c>
      <c r="E18" s="213">
        <f>SUM(E17/8)*100</f>
        <v>0</v>
      </c>
      <c r="F18" s="213">
        <f>SUM(F17/8)*100</f>
        <v>0</v>
      </c>
      <c r="G18" s="213">
        <f>SUM(G17/8)*100</f>
        <v>0</v>
      </c>
      <c r="H18" s="257"/>
    </row>
    <row r="19" spans="1:12" ht="28.5" customHeight="1" x14ac:dyDescent="0.25">
      <c r="A19" s="21"/>
      <c r="B19" s="22"/>
      <c r="C19" s="17"/>
      <c r="D19" s="18"/>
      <c r="E19" s="27"/>
      <c r="F19" s="27"/>
      <c r="G19" s="27"/>
    </row>
    <row r="20" spans="1:12" s="20" customFormat="1" hidden="1" x14ac:dyDescent="0.25">
      <c r="A20" s="5"/>
      <c r="B20" s="7"/>
      <c r="C20" s="6"/>
      <c r="D20" s="6"/>
      <c r="E20" s="28"/>
      <c r="F20" s="28"/>
      <c r="G20" s="28"/>
    </row>
    <row r="21" spans="1:12" ht="35.1" customHeight="1" x14ac:dyDescent="0.25">
      <c r="A21" s="3"/>
      <c r="C21" s="62" t="s">
        <v>676</v>
      </c>
      <c r="D21" s="62">
        <v>10</v>
      </c>
    </row>
    <row r="22" spans="1:12" ht="35.1" customHeight="1" x14ac:dyDescent="0.25">
      <c r="A22" s="3"/>
      <c r="C22" s="62" t="s">
        <v>574</v>
      </c>
      <c r="D22" s="62">
        <v>0</v>
      </c>
    </row>
    <row r="23" spans="1:12" ht="35.1" customHeight="1" x14ac:dyDescent="0.25">
      <c r="A23" s="3"/>
      <c r="C23" s="62" t="s">
        <v>575</v>
      </c>
      <c r="D23" s="62">
        <v>0</v>
      </c>
    </row>
    <row r="24" spans="1:12" ht="35.1" customHeight="1" x14ac:dyDescent="0.25">
      <c r="A24" s="3"/>
      <c r="C24" s="62" t="s">
        <v>675</v>
      </c>
      <c r="D24" s="62">
        <v>0</v>
      </c>
    </row>
    <row r="25" spans="1:12" ht="35.1" customHeight="1" x14ac:dyDescent="0.25">
      <c r="A25" s="3"/>
      <c r="C25" s="41" t="s">
        <v>416</v>
      </c>
      <c r="D25" s="41">
        <f>SUM(D21:D24)</f>
        <v>10</v>
      </c>
    </row>
    <row r="26" spans="1:12" s="11" customFormat="1" x14ac:dyDescent="0.25">
      <c r="A26" s="3"/>
      <c r="C26" s="9"/>
      <c r="D26" s="9"/>
      <c r="E26" s="29"/>
      <c r="F26" s="29"/>
      <c r="G26" s="29"/>
      <c r="H26" s="14"/>
      <c r="I26" s="14"/>
      <c r="J26" s="14"/>
      <c r="K26" s="14"/>
      <c r="L26" s="14"/>
    </row>
    <row r="27" spans="1:12" s="11" customFormat="1" x14ac:dyDescent="0.25">
      <c r="A27" s="3"/>
      <c r="C27" s="9"/>
      <c r="D27" s="9"/>
      <c r="E27" s="29"/>
      <c r="F27" s="29"/>
      <c r="G27" s="29"/>
      <c r="H27" s="14"/>
      <c r="I27" s="14"/>
      <c r="J27" s="14"/>
      <c r="K27" s="14"/>
      <c r="L27" s="14"/>
    </row>
    <row r="30" spans="1:12" x14ac:dyDescent="0.25">
      <c r="B30" s="29"/>
      <c r="C30" s="29"/>
      <c r="D30" s="29"/>
      <c r="E30" s="14"/>
      <c r="F30" s="14"/>
      <c r="G30" s="14"/>
    </row>
    <row r="31" spans="1:12" x14ac:dyDescent="0.25">
      <c r="B31" s="29"/>
      <c r="C31" s="29"/>
      <c r="D31" s="29"/>
      <c r="E31" s="14"/>
      <c r="F31" s="14"/>
      <c r="G31" s="14"/>
    </row>
    <row r="32" spans="1:12" x14ac:dyDescent="0.25">
      <c r="B32" s="29"/>
      <c r="C32" s="29"/>
      <c r="D32" s="29"/>
      <c r="E32" s="14"/>
      <c r="F32" s="14"/>
      <c r="G32" s="14"/>
    </row>
    <row r="33" spans="2:7" x14ac:dyDescent="0.25">
      <c r="B33" s="29"/>
      <c r="C33" s="29"/>
      <c r="D33" s="29"/>
      <c r="E33" s="14"/>
      <c r="F33" s="14"/>
      <c r="G33" s="14"/>
    </row>
    <row r="34" spans="2:7" x14ac:dyDescent="0.25">
      <c r="B34" s="29"/>
      <c r="C34" s="29"/>
      <c r="D34" s="29"/>
      <c r="E34" s="14"/>
      <c r="F34" s="14"/>
      <c r="G34" s="14"/>
    </row>
    <row r="35" spans="2:7" x14ac:dyDescent="0.25">
      <c r="B35" s="29"/>
      <c r="C35" s="29"/>
      <c r="D35" s="29"/>
      <c r="E35" s="14"/>
      <c r="F35" s="14"/>
      <c r="G35" s="14"/>
    </row>
    <row r="36" spans="2:7" x14ac:dyDescent="0.25">
      <c r="B36" s="29"/>
      <c r="C36" s="29"/>
      <c r="D36" s="29"/>
      <c r="E36" s="14"/>
      <c r="F36" s="14"/>
      <c r="G36" s="14"/>
    </row>
    <row r="37" spans="2:7" x14ac:dyDescent="0.25">
      <c r="B37" s="29"/>
      <c r="C37" s="29"/>
      <c r="D37" s="29"/>
      <c r="E37" s="14"/>
      <c r="F37" s="14"/>
      <c r="G37" s="14"/>
    </row>
    <row r="38" spans="2:7" x14ac:dyDescent="0.25">
      <c r="B38" s="29"/>
      <c r="C38" s="29"/>
      <c r="D38" s="29"/>
      <c r="E38" s="14"/>
      <c r="F38" s="14"/>
      <c r="G38" s="14"/>
    </row>
    <row r="39" spans="2:7" x14ac:dyDescent="0.25">
      <c r="B39" s="29"/>
      <c r="C39" s="29"/>
      <c r="D39" s="29"/>
      <c r="E39" s="14"/>
      <c r="F39" s="14"/>
      <c r="G39" s="14"/>
    </row>
    <row r="40" spans="2:7" x14ac:dyDescent="0.25">
      <c r="B40" s="29"/>
      <c r="C40" s="29"/>
      <c r="D40" s="29"/>
      <c r="E40" s="14"/>
      <c r="F40" s="14"/>
      <c r="G40" s="14"/>
    </row>
    <row r="41" spans="2:7" x14ac:dyDescent="0.25">
      <c r="B41" s="29"/>
      <c r="C41" s="29"/>
      <c r="D41" s="29"/>
      <c r="E41" s="14"/>
      <c r="F41" s="14"/>
      <c r="G41" s="14"/>
    </row>
    <row r="42" spans="2:7" x14ac:dyDescent="0.25">
      <c r="B42" s="29"/>
      <c r="C42" s="29"/>
      <c r="D42" s="29"/>
      <c r="E42" s="14"/>
      <c r="F42" s="14"/>
      <c r="G42" s="14"/>
    </row>
  </sheetData>
  <dataConsolidate/>
  <mergeCells count="7">
    <mergeCell ref="J6:R6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70" zoomScaleNormal="70" zoomScaleSheetLayoutView="70" zoomScalePageLayoutView="50" workbookViewId="0">
      <selection activeCell="H19" sqref="H19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659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669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4" t="s">
        <v>415</v>
      </c>
      <c r="C7" s="78"/>
      <c r="D7" s="117"/>
      <c r="E7" s="118"/>
      <c r="F7" s="118"/>
      <c r="G7" s="118"/>
      <c r="H7" s="42"/>
      <c r="J7" s="134"/>
      <c r="K7" s="281"/>
      <c r="L7" s="281"/>
      <c r="M7" s="281"/>
      <c r="N7" s="134"/>
      <c r="O7" s="134"/>
      <c r="P7" s="134"/>
      <c r="Q7" s="134"/>
      <c r="R7" s="134"/>
    </row>
    <row r="8" spans="1:18" ht="35.1" customHeight="1" x14ac:dyDescent="0.25">
      <c r="A8" s="32">
        <v>2</v>
      </c>
      <c r="B8" s="24" t="s">
        <v>106</v>
      </c>
      <c r="C8" s="122"/>
      <c r="D8" s="117"/>
      <c r="E8" s="118"/>
      <c r="F8" s="143"/>
      <c r="G8" s="118"/>
      <c r="H8" s="42"/>
      <c r="J8" s="134"/>
      <c r="K8" s="281"/>
      <c r="L8" s="281"/>
      <c r="M8" s="281"/>
      <c r="N8" s="134"/>
      <c r="O8" s="134"/>
      <c r="P8" s="134"/>
      <c r="Q8" s="134"/>
      <c r="R8" s="134"/>
    </row>
    <row r="9" spans="1:18" ht="35.1" customHeight="1" x14ac:dyDescent="0.25">
      <c r="A9" s="32">
        <v>3</v>
      </c>
      <c r="B9" s="4" t="s">
        <v>692</v>
      </c>
      <c r="C9" s="78"/>
      <c r="D9" s="117"/>
      <c r="E9" s="36"/>
      <c r="F9" s="36"/>
      <c r="G9" s="36"/>
      <c r="H9" s="42"/>
      <c r="J9" s="31"/>
      <c r="K9" s="281"/>
      <c r="L9" s="281"/>
      <c r="M9" s="281"/>
      <c r="N9" s="31"/>
      <c r="O9" s="31"/>
      <c r="P9" s="31"/>
      <c r="Q9" s="31"/>
      <c r="R9" s="31"/>
    </row>
    <row r="10" spans="1:18" ht="35.1" customHeight="1" x14ac:dyDescent="0.25">
      <c r="A10" s="43"/>
      <c r="B10" s="43" t="s">
        <v>491</v>
      </c>
      <c r="C10" s="43"/>
      <c r="D10" s="43"/>
      <c r="E10" s="76"/>
      <c r="F10" s="76"/>
      <c r="G10" s="76"/>
      <c r="H10" s="46"/>
    </row>
    <row r="11" spans="1:18" ht="34.5" customHeight="1" x14ac:dyDescent="0.25">
      <c r="A11" s="43"/>
      <c r="B11" s="43" t="s">
        <v>683</v>
      </c>
      <c r="C11" s="164">
        <f>SUM(C10*100/3)</f>
        <v>0</v>
      </c>
      <c r="D11" s="164">
        <f>SUM(D10*100/3)</f>
        <v>0</v>
      </c>
      <c r="E11" s="164">
        <f>SUM(E10*100/3)</f>
        <v>0</v>
      </c>
      <c r="F11" s="164">
        <f>SUM(F10*100/3)</f>
        <v>0</v>
      </c>
      <c r="G11" s="164">
        <f>SUM(G10*100/3)</f>
        <v>0</v>
      </c>
      <c r="H11" s="153"/>
    </row>
    <row r="12" spans="1:18" ht="28.5" customHeight="1" x14ac:dyDescent="0.25">
      <c r="A12" s="21"/>
      <c r="B12" s="22"/>
      <c r="C12" s="17"/>
      <c r="D12" s="18"/>
      <c r="E12" s="27"/>
      <c r="F12" s="27"/>
      <c r="G12" s="27"/>
    </row>
    <row r="13" spans="1:18" s="20" customFormat="1" hidden="1" x14ac:dyDescent="0.25">
      <c r="A13" s="5"/>
      <c r="B13" s="7"/>
      <c r="C13" s="6"/>
      <c r="D13" s="6"/>
      <c r="E13" s="28"/>
      <c r="F13" s="28"/>
      <c r="G13" s="28"/>
    </row>
    <row r="14" spans="1:18" ht="35.1" customHeight="1" x14ac:dyDescent="0.25">
      <c r="A14" s="3"/>
      <c r="C14" s="62" t="s">
        <v>676</v>
      </c>
      <c r="D14" s="62">
        <v>3</v>
      </c>
    </row>
    <row r="15" spans="1:18" ht="35.1" customHeight="1" x14ac:dyDescent="0.25">
      <c r="A15" s="3"/>
      <c r="C15" s="62" t="s">
        <v>574</v>
      </c>
      <c r="D15" s="62">
        <v>0</v>
      </c>
    </row>
    <row r="16" spans="1:18" ht="35.1" customHeight="1" x14ac:dyDescent="0.25">
      <c r="A16" s="3"/>
      <c r="C16" s="62" t="s">
        <v>575</v>
      </c>
      <c r="D16" s="62">
        <v>0</v>
      </c>
    </row>
    <row r="17" spans="1:12" ht="35.1" customHeight="1" x14ac:dyDescent="0.25">
      <c r="A17" s="3"/>
      <c r="C17" s="62" t="s">
        <v>675</v>
      </c>
      <c r="D17" s="62">
        <v>0</v>
      </c>
    </row>
    <row r="18" spans="1:12" ht="35.1" customHeight="1" x14ac:dyDescent="0.25">
      <c r="A18" s="3"/>
      <c r="C18" s="41" t="s">
        <v>416</v>
      </c>
      <c r="D18" s="41">
        <f>SUM(D14:D17)</f>
        <v>3</v>
      </c>
    </row>
    <row r="19" spans="1:12" s="11" customFormat="1" x14ac:dyDescent="0.25">
      <c r="A19" s="3"/>
      <c r="C19" s="9"/>
      <c r="D19" s="9"/>
      <c r="E19" s="29"/>
      <c r="F19" s="29"/>
      <c r="G19" s="29"/>
      <c r="H19" s="14"/>
      <c r="I19" s="14"/>
      <c r="J19" s="14"/>
      <c r="K19" s="14"/>
      <c r="L19" s="14"/>
    </row>
    <row r="20" spans="1:12" s="11" customFormat="1" x14ac:dyDescent="0.25">
      <c r="A20" s="3"/>
      <c r="C20" s="9"/>
      <c r="D20" s="9"/>
      <c r="E20" s="29"/>
      <c r="F20" s="29"/>
      <c r="G20" s="29"/>
      <c r="H20" s="14"/>
      <c r="I20" s="14"/>
      <c r="J20" s="14"/>
      <c r="K20" s="14"/>
      <c r="L20" s="14"/>
    </row>
  </sheetData>
  <dataConsolidate/>
  <mergeCells count="10">
    <mergeCell ref="J6:R6"/>
    <mergeCell ref="K9:M9"/>
    <mergeCell ref="A1:H1"/>
    <mergeCell ref="D2:F2"/>
    <mergeCell ref="D3:H3"/>
    <mergeCell ref="L3:M3"/>
    <mergeCell ref="D4:E4"/>
    <mergeCell ref="L4:N4"/>
    <mergeCell ref="K7:M7"/>
    <mergeCell ref="K8:M8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6" zoomScale="70" zoomScaleNormal="70" zoomScaleSheetLayoutView="70" zoomScalePageLayoutView="50" workbookViewId="0">
      <selection activeCell="C10" sqref="C10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728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268"/>
      <c r="B2" s="268"/>
      <c r="C2" s="268" t="s">
        <v>611</v>
      </c>
      <c r="D2" s="281" t="s">
        <v>727</v>
      </c>
      <c r="E2" s="281"/>
      <c r="F2" s="281"/>
      <c r="G2" s="268"/>
      <c r="H2" s="268"/>
      <c r="I2" s="268"/>
    </row>
    <row r="3" spans="1:18" s="1" customFormat="1" ht="24.9" customHeight="1" x14ac:dyDescent="0.3">
      <c r="A3" s="268"/>
      <c r="B3" s="268"/>
      <c r="C3" s="268" t="s">
        <v>612</v>
      </c>
      <c r="D3" s="281" t="s">
        <v>775</v>
      </c>
      <c r="E3" s="281"/>
      <c r="F3" s="281"/>
      <c r="G3" s="281"/>
      <c r="H3" s="268"/>
      <c r="I3" s="268"/>
      <c r="K3" s="268"/>
      <c r="L3" s="281"/>
      <c r="M3" s="281"/>
      <c r="N3" s="268"/>
    </row>
    <row r="4" spans="1:18" s="1" customFormat="1" ht="24.9" customHeight="1" x14ac:dyDescent="0.3">
      <c r="A4" s="268"/>
      <c r="B4" s="268"/>
      <c r="C4" s="268" t="s">
        <v>614</v>
      </c>
      <c r="D4" s="281" t="s">
        <v>679</v>
      </c>
      <c r="E4" s="281"/>
      <c r="F4" s="268"/>
      <c r="G4" s="268"/>
      <c r="H4" s="268"/>
      <c r="I4" s="268"/>
      <c r="K4" s="268"/>
      <c r="L4" s="281"/>
      <c r="M4" s="281"/>
      <c r="N4" s="281"/>
    </row>
    <row r="5" spans="1:18" s="1" customFormat="1" ht="24.9" customHeight="1" x14ac:dyDescent="0.3">
      <c r="A5" s="268"/>
      <c r="B5" s="268"/>
      <c r="C5" s="268"/>
      <c r="D5" s="268"/>
      <c r="E5" s="268"/>
      <c r="F5" s="268"/>
      <c r="G5" s="268"/>
      <c r="K5" s="268"/>
      <c r="L5" s="268"/>
      <c r="M5" s="268"/>
      <c r="N5" s="268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776</v>
      </c>
      <c r="C7" s="78"/>
      <c r="D7" s="117"/>
      <c r="E7" s="118"/>
      <c r="F7" s="118"/>
      <c r="G7" s="118"/>
      <c r="H7" s="42"/>
      <c r="J7" s="268"/>
      <c r="K7" s="281"/>
      <c r="L7" s="281"/>
      <c r="M7" s="281"/>
      <c r="N7" s="268"/>
      <c r="O7" s="268"/>
      <c r="P7" s="268"/>
      <c r="Q7" s="268"/>
      <c r="R7" s="268"/>
    </row>
    <row r="8" spans="1:18" ht="35.1" customHeight="1" x14ac:dyDescent="0.25">
      <c r="A8" s="32">
        <v>2</v>
      </c>
      <c r="B8" s="269" t="s">
        <v>777</v>
      </c>
      <c r="C8" s="78"/>
      <c r="D8" s="117"/>
      <c r="E8" s="118"/>
      <c r="F8" s="118"/>
      <c r="G8" s="118"/>
      <c r="H8" s="42"/>
      <c r="J8" s="268"/>
      <c r="K8" s="267"/>
      <c r="L8" s="267"/>
      <c r="M8" s="267"/>
      <c r="N8" s="268"/>
      <c r="O8" s="268"/>
      <c r="P8" s="268"/>
      <c r="Q8" s="268"/>
      <c r="R8" s="268"/>
    </row>
    <row r="9" spans="1:18" ht="35.1" customHeight="1" x14ac:dyDescent="0.25">
      <c r="A9" s="32">
        <v>3</v>
      </c>
      <c r="B9" s="270" t="s">
        <v>778</v>
      </c>
      <c r="C9" s="78"/>
      <c r="D9" s="117"/>
      <c r="E9" s="118"/>
      <c r="F9" s="118"/>
      <c r="G9" s="118"/>
      <c r="H9" s="42"/>
      <c r="J9" s="268"/>
      <c r="K9" s="267"/>
      <c r="L9" s="267"/>
      <c r="M9" s="267"/>
      <c r="N9" s="268"/>
      <c r="O9" s="268"/>
      <c r="P9" s="268"/>
      <c r="Q9" s="268"/>
      <c r="R9" s="268"/>
    </row>
    <row r="10" spans="1:18" ht="35.1" customHeight="1" x14ac:dyDescent="0.25">
      <c r="A10" s="32">
        <v>4</v>
      </c>
      <c r="B10" s="219" t="s">
        <v>779</v>
      </c>
      <c r="C10" s="78"/>
      <c r="D10" s="117"/>
      <c r="E10" s="118"/>
      <c r="F10" s="118"/>
      <c r="G10" s="118"/>
      <c r="H10" s="42"/>
      <c r="J10" s="268"/>
      <c r="K10" s="267"/>
      <c r="L10" s="267"/>
      <c r="M10" s="267"/>
      <c r="N10" s="268"/>
      <c r="O10" s="268"/>
      <c r="P10" s="268"/>
      <c r="Q10" s="268"/>
      <c r="R10" s="268"/>
    </row>
    <row r="11" spans="1:18" ht="35.1" customHeight="1" x14ac:dyDescent="0.25">
      <c r="A11" s="32">
        <v>5</v>
      </c>
      <c r="B11" s="219" t="s">
        <v>780</v>
      </c>
      <c r="C11" s="78"/>
      <c r="D11" s="117"/>
      <c r="E11" s="118"/>
      <c r="F11" s="118"/>
      <c r="G11" s="118"/>
      <c r="H11" s="42"/>
      <c r="J11" s="268"/>
      <c r="K11" s="267"/>
      <c r="L11" s="267"/>
      <c r="M11" s="267"/>
      <c r="N11" s="268"/>
      <c r="O11" s="268"/>
      <c r="P11" s="268"/>
      <c r="Q11" s="268"/>
      <c r="R11" s="268"/>
    </row>
    <row r="12" spans="1:18" ht="35.1" customHeight="1" x14ac:dyDescent="0.25">
      <c r="A12" s="32">
        <v>6</v>
      </c>
      <c r="B12" s="271" t="s">
        <v>781</v>
      </c>
      <c r="C12" s="78"/>
      <c r="D12" s="117"/>
      <c r="E12" s="118"/>
      <c r="F12" s="118"/>
      <c r="G12" s="118"/>
      <c r="H12" s="42"/>
      <c r="J12" s="268"/>
      <c r="K12" s="267"/>
      <c r="L12" s="267"/>
      <c r="M12" s="267"/>
      <c r="N12" s="268"/>
      <c r="O12" s="268"/>
      <c r="P12" s="268"/>
      <c r="Q12" s="268"/>
      <c r="R12" s="268"/>
    </row>
    <row r="13" spans="1:18" ht="35.1" customHeight="1" x14ac:dyDescent="0.25">
      <c r="A13" s="32">
        <v>7</v>
      </c>
      <c r="B13" s="271" t="s">
        <v>782</v>
      </c>
      <c r="C13" s="78"/>
      <c r="D13" s="117"/>
      <c r="E13" s="118"/>
      <c r="F13" s="118"/>
      <c r="G13" s="118"/>
      <c r="H13" s="42"/>
      <c r="J13" s="268"/>
      <c r="K13" s="267"/>
      <c r="L13" s="267"/>
      <c r="M13" s="267"/>
      <c r="N13" s="268"/>
      <c r="O13" s="268"/>
      <c r="P13" s="268"/>
      <c r="Q13" s="268"/>
      <c r="R13" s="268"/>
    </row>
    <row r="14" spans="1:18" ht="35.1" customHeight="1" x14ac:dyDescent="0.25">
      <c r="A14" s="32">
        <v>8</v>
      </c>
      <c r="B14" s="271" t="s">
        <v>783</v>
      </c>
      <c r="C14" s="78"/>
      <c r="D14" s="117"/>
      <c r="E14" s="118"/>
      <c r="F14" s="118"/>
      <c r="G14" s="118"/>
      <c r="H14" s="42"/>
      <c r="J14" s="268"/>
      <c r="K14" s="267"/>
      <c r="L14" s="267"/>
      <c r="M14" s="267"/>
      <c r="N14" s="268"/>
      <c r="O14" s="268"/>
      <c r="P14" s="268"/>
      <c r="Q14" s="268"/>
      <c r="R14" s="268"/>
    </row>
    <row r="15" spans="1:18" ht="35.1" customHeight="1" x14ac:dyDescent="0.25">
      <c r="A15" s="32">
        <v>9</v>
      </c>
      <c r="B15" s="219" t="s">
        <v>784</v>
      </c>
      <c r="C15" s="78"/>
      <c r="D15" s="117"/>
      <c r="E15" s="118"/>
      <c r="F15" s="118"/>
      <c r="G15" s="118"/>
      <c r="H15" s="42"/>
      <c r="J15" s="268"/>
      <c r="K15" s="267"/>
      <c r="L15" s="267"/>
      <c r="M15" s="267"/>
      <c r="N15" s="268"/>
      <c r="O15" s="268"/>
      <c r="P15" s="268"/>
      <c r="Q15" s="268"/>
      <c r="R15" s="268"/>
    </row>
    <row r="16" spans="1:18" ht="35.1" customHeight="1" x14ac:dyDescent="0.25">
      <c r="A16" s="32">
        <v>10</v>
      </c>
      <c r="B16" s="271" t="s">
        <v>785</v>
      </c>
      <c r="C16" s="78"/>
      <c r="D16" s="117"/>
      <c r="E16" s="118"/>
      <c r="F16" s="118"/>
      <c r="G16" s="118"/>
      <c r="H16" s="42"/>
      <c r="J16" s="268"/>
      <c r="K16" s="267"/>
      <c r="L16" s="267"/>
      <c r="M16" s="267"/>
      <c r="N16" s="268"/>
      <c r="O16" s="268"/>
      <c r="P16" s="268"/>
      <c r="Q16" s="268"/>
      <c r="R16" s="268"/>
    </row>
    <row r="17" spans="1:18" ht="35.1" customHeight="1" x14ac:dyDescent="0.25">
      <c r="A17" s="32">
        <v>11</v>
      </c>
      <c r="B17" s="271" t="s">
        <v>786</v>
      </c>
      <c r="C17" s="78"/>
      <c r="D17" s="117"/>
      <c r="E17" s="118"/>
      <c r="F17" s="118"/>
      <c r="G17" s="118"/>
      <c r="H17" s="42"/>
      <c r="J17" s="268"/>
      <c r="K17" s="267"/>
      <c r="L17" s="267"/>
      <c r="M17" s="267"/>
      <c r="N17" s="268"/>
      <c r="O17" s="268"/>
      <c r="P17" s="268"/>
      <c r="Q17" s="268"/>
      <c r="R17" s="268"/>
    </row>
    <row r="18" spans="1:18" ht="35.1" customHeight="1" x14ac:dyDescent="0.25">
      <c r="A18" s="32">
        <v>12</v>
      </c>
      <c r="B18" s="219" t="s">
        <v>787</v>
      </c>
      <c r="C18" s="78"/>
      <c r="D18" s="117"/>
      <c r="E18" s="118"/>
      <c r="F18" s="118"/>
      <c r="G18" s="118"/>
      <c r="H18" s="42"/>
      <c r="J18" s="268"/>
      <c r="K18" s="267"/>
      <c r="L18" s="267"/>
      <c r="M18" s="267"/>
      <c r="N18" s="268"/>
      <c r="O18" s="268"/>
      <c r="P18" s="268"/>
      <c r="Q18" s="268"/>
      <c r="R18" s="268"/>
    </row>
    <row r="19" spans="1:18" ht="35.1" customHeight="1" x14ac:dyDescent="0.25">
      <c r="A19" s="32">
        <v>13</v>
      </c>
      <c r="B19" s="219" t="s">
        <v>788</v>
      </c>
      <c r="C19" s="123"/>
      <c r="D19" s="117"/>
      <c r="E19" s="118"/>
      <c r="F19" s="118"/>
      <c r="G19" s="118"/>
      <c r="H19" s="42"/>
    </row>
    <row r="20" spans="1:18" ht="35.1" customHeight="1" x14ac:dyDescent="0.25">
      <c r="A20" s="32">
        <v>14</v>
      </c>
      <c r="B20" s="219" t="s">
        <v>789</v>
      </c>
      <c r="C20" s="123"/>
      <c r="D20" s="117"/>
      <c r="E20" s="118"/>
      <c r="F20" s="118"/>
      <c r="G20" s="118"/>
      <c r="H20" s="42"/>
    </row>
    <row r="21" spans="1:18" ht="35.1" customHeight="1" x14ac:dyDescent="0.25">
      <c r="A21" s="32">
        <v>15</v>
      </c>
      <c r="B21" s="271" t="s">
        <v>790</v>
      </c>
      <c r="C21" s="123"/>
      <c r="D21" s="117"/>
      <c r="E21" s="118"/>
      <c r="F21" s="118"/>
      <c r="G21" s="118"/>
      <c r="H21" s="42"/>
    </row>
    <row r="22" spans="1:18" ht="35.1" customHeight="1" x14ac:dyDescent="0.25">
      <c r="A22" s="43"/>
      <c r="B22" s="43" t="s">
        <v>491</v>
      </c>
      <c r="C22" s="43"/>
      <c r="D22" s="43"/>
      <c r="E22" s="76"/>
      <c r="F22" s="76"/>
      <c r="G22" s="76"/>
      <c r="H22" s="46"/>
    </row>
    <row r="23" spans="1:18" ht="35.1" customHeight="1" x14ac:dyDescent="0.25">
      <c r="A23" s="43"/>
      <c r="B23" s="43" t="s">
        <v>683</v>
      </c>
      <c r="C23" s="164">
        <f>SUM(C22*100/5)</f>
        <v>0</v>
      </c>
      <c r="D23" s="164">
        <f>SUM(D22*100/5)</f>
        <v>0</v>
      </c>
      <c r="E23" s="164">
        <f>SUM(E22*100/5)</f>
        <v>0</v>
      </c>
      <c r="F23" s="164">
        <f>SUM(F22*100/5)</f>
        <v>0</v>
      </c>
      <c r="G23" s="164">
        <f>SUM(G22*100/5)</f>
        <v>0</v>
      </c>
      <c r="H23" s="46"/>
    </row>
    <row r="24" spans="1:18" x14ac:dyDescent="0.25">
      <c r="A24" s="3"/>
    </row>
    <row r="25" spans="1:18" ht="35.1" customHeight="1" x14ac:dyDescent="0.25">
      <c r="A25" s="3"/>
      <c r="C25" s="62" t="s">
        <v>676</v>
      </c>
      <c r="D25" s="62">
        <v>15</v>
      </c>
    </row>
    <row r="26" spans="1:18" ht="35.1" customHeight="1" x14ac:dyDescent="0.25">
      <c r="A26" s="3"/>
      <c r="C26" s="62" t="s">
        <v>574</v>
      </c>
      <c r="D26" s="62">
        <v>0</v>
      </c>
    </row>
    <row r="27" spans="1:18" s="29" customFormat="1" ht="35.1" customHeight="1" x14ac:dyDescent="0.25">
      <c r="A27" s="3"/>
      <c r="B27" s="11"/>
      <c r="C27" s="62" t="s">
        <v>575</v>
      </c>
      <c r="D27" s="62"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29" customFormat="1" ht="35.1" customHeight="1" x14ac:dyDescent="0.25">
      <c r="A28" s="3"/>
      <c r="B28" s="11"/>
      <c r="C28" s="62" t="s">
        <v>675</v>
      </c>
      <c r="D28" s="62"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29" customFormat="1" ht="35.1" customHeight="1" x14ac:dyDescent="0.25">
      <c r="A29" s="3"/>
      <c r="B29" s="11"/>
      <c r="C29" s="41" t="s">
        <v>416</v>
      </c>
      <c r="D29" s="41">
        <f>SUM(D25:D28)</f>
        <v>15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9" spans="1:7" x14ac:dyDescent="0.25">
      <c r="A39" s="29"/>
      <c r="B39" s="29"/>
      <c r="C39" s="14"/>
      <c r="D39" s="14"/>
      <c r="E39" s="14"/>
      <c r="F39" s="14"/>
      <c r="G39" s="14"/>
    </row>
    <row r="40" spans="1:7" x14ac:dyDescent="0.25">
      <c r="A40" s="29"/>
      <c r="B40" s="29"/>
      <c r="C40" s="14"/>
      <c r="D40" s="14"/>
      <c r="E40" s="14"/>
      <c r="F40" s="14"/>
      <c r="G40" s="14"/>
    </row>
    <row r="41" spans="1:7" x14ac:dyDescent="0.25">
      <c r="A41" s="29"/>
      <c r="B41" s="29"/>
      <c r="C41" s="14"/>
      <c r="D41" s="14"/>
      <c r="E41" s="14"/>
      <c r="F41" s="14"/>
      <c r="G41" s="14"/>
    </row>
    <row r="42" spans="1:7" x14ac:dyDescent="0.25">
      <c r="A42" s="29"/>
      <c r="B42" s="29"/>
      <c r="C42" s="14"/>
      <c r="D42" s="14"/>
      <c r="E42" s="14"/>
      <c r="F42" s="14"/>
      <c r="G42" s="14"/>
    </row>
    <row r="43" spans="1:7" x14ac:dyDescent="0.25">
      <c r="A43" s="29"/>
      <c r="B43" s="29"/>
      <c r="C43" s="14"/>
      <c r="D43" s="14"/>
      <c r="E43" s="14"/>
      <c r="F43" s="14"/>
      <c r="G43" s="14"/>
    </row>
    <row r="44" spans="1:7" x14ac:dyDescent="0.25">
      <c r="A44" s="29"/>
      <c r="B44" s="29"/>
      <c r="C44" s="14"/>
      <c r="D44" s="14"/>
      <c r="E44" s="14"/>
      <c r="F44" s="14"/>
      <c r="G44" s="14"/>
    </row>
    <row r="45" spans="1:7" x14ac:dyDescent="0.25">
      <c r="A45" s="29"/>
      <c r="B45" s="29"/>
      <c r="C45" s="14"/>
      <c r="D45" s="14"/>
      <c r="E45" s="14"/>
      <c r="F45" s="14"/>
      <c r="G45" s="14"/>
    </row>
    <row r="46" spans="1:7" x14ac:dyDescent="0.25">
      <c r="A46" s="29"/>
      <c r="B46" s="29"/>
      <c r="C46" s="14"/>
      <c r="D46" s="14"/>
      <c r="E46" s="14"/>
      <c r="F46" s="14"/>
      <c r="G46" s="14"/>
    </row>
    <row r="47" spans="1:7" x14ac:dyDescent="0.25">
      <c r="A47" s="29"/>
      <c r="B47" s="29"/>
      <c r="C47" s="14"/>
      <c r="D47" s="14"/>
      <c r="E47" s="14"/>
      <c r="F47" s="14"/>
      <c r="G47" s="14"/>
    </row>
    <row r="48" spans="1:7" x14ac:dyDescent="0.25">
      <c r="A48" s="29"/>
      <c r="B48" s="29"/>
      <c r="C48" s="14"/>
      <c r="D48" s="14"/>
      <c r="E48" s="14"/>
      <c r="F48" s="14"/>
      <c r="G48" s="14"/>
    </row>
    <row r="49" spans="1:7" x14ac:dyDescent="0.25">
      <c r="A49" s="29"/>
      <c r="B49" s="29"/>
      <c r="C49" s="14"/>
      <c r="D49" s="14"/>
      <c r="E49" s="14"/>
      <c r="F49" s="14"/>
      <c r="G49" s="14"/>
    </row>
    <row r="50" spans="1:7" x14ac:dyDescent="0.25">
      <c r="A50" s="29"/>
      <c r="B50" s="29"/>
      <c r="C50" s="14"/>
      <c r="D50" s="14"/>
      <c r="E50" s="14"/>
      <c r="F50" s="14"/>
      <c r="G50" s="14"/>
    </row>
    <row r="51" spans="1:7" x14ac:dyDescent="0.25">
      <c r="A51" s="29"/>
      <c r="B51" s="29"/>
      <c r="C51" s="14"/>
      <c r="D51" s="14"/>
      <c r="E51" s="14"/>
      <c r="F51" s="14"/>
      <c r="G51" s="14"/>
    </row>
    <row r="52" spans="1:7" x14ac:dyDescent="0.25">
      <c r="A52" s="29"/>
      <c r="B52" s="29"/>
      <c r="C52" s="14"/>
      <c r="D52" s="14"/>
      <c r="E52" s="14"/>
      <c r="F52" s="14"/>
      <c r="G52" s="14"/>
    </row>
    <row r="53" spans="1:7" x14ac:dyDescent="0.25">
      <c r="A53" s="29"/>
      <c r="B53" s="29"/>
      <c r="C53" s="14"/>
      <c r="D53" s="14"/>
      <c r="E53" s="14"/>
      <c r="F53" s="14"/>
      <c r="G53" s="14"/>
    </row>
    <row r="54" spans="1:7" x14ac:dyDescent="0.25">
      <c r="A54" s="29"/>
      <c r="B54" s="29"/>
      <c r="C54" s="14"/>
      <c r="D54" s="14"/>
      <c r="E54" s="14"/>
      <c r="F54" s="14"/>
      <c r="G54" s="14"/>
    </row>
    <row r="55" spans="1:7" x14ac:dyDescent="0.25">
      <c r="A55" s="29"/>
      <c r="B55" s="29"/>
      <c r="C55" s="14"/>
      <c r="D55" s="14"/>
      <c r="E55" s="14"/>
      <c r="F55" s="14"/>
      <c r="G55" s="14"/>
    </row>
    <row r="56" spans="1:7" x14ac:dyDescent="0.25">
      <c r="A56" s="29"/>
      <c r="B56" s="29"/>
      <c r="C56" s="14"/>
      <c r="D56" s="14"/>
      <c r="E56" s="14"/>
      <c r="F56" s="14"/>
      <c r="G56" s="14"/>
    </row>
    <row r="57" spans="1:7" x14ac:dyDescent="0.25">
      <c r="A57" s="29"/>
      <c r="B57" s="29"/>
      <c r="C57" s="14"/>
      <c r="D57" s="14"/>
      <c r="E57" s="14"/>
      <c r="F57" s="14"/>
      <c r="G57" s="14"/>
    </row>
    <row r="58" spans="1:7" x14ac:dyDescent="0.25">
      <c r="A58" s="29"/>
      <c r="B58" s="29"/>
      <c r="C58" s="14"/>
      <c r="D58" s="14"/>
      <c r="E58" s="14"/>
      <c r="F58" s="14"/>
      <c r="G58" s="14"/>
    </row>
    <row r="59" spans="1:7" x14ac:dyDescent="0.25">
      <c r="A59" s="29"/>
      <c r="B59" s="29"/>
      <c r="C59" s="14"/>
      <c r="D59" s="14"/>
      <c r="E59" s="14"/>
      <c r="F59" s="14"/>
      <c r="G59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A39" zoomScale="70" zoomScaleNormal="70" zoomScaleSheetLayoutView="70" zoomScalePageLayoutView="50" workbookViewId="0">
      <selection activeCell="G43" sqref="G43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613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895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75</v>
      </c>
      <c r="C7" s="117"/>
      <c r="D7" s="118"/>
      <c r="E7" s="118"/>
      <c r="F7" s="36"/>
      <c r="G7" s="42"/>
      <c r="H7" s="42"/>
      <c r="I7" s="31"/>
      <c r="J7" s="26"/>
      <c r="K7" s="26"/>
      <c r="L7" s="26"/>
      <c r="M7" s="31"/>
      <c r="N7" s="31"/>
      <c r="O7" s="31"/>
      <c r="P7" s="31"/>
      <c r="Q7" s="31"/>
    </row>
    <row r="8" spans="1:18" ht="35.1" customHeight="1" x14ac:dyDescent="0.25">
      <c r="A8" s="32">
        <v>2</v>
      </c>
      <c r="B8" s="33" t="s">
        <v>6</v>
      </c>
      <c r="C8" s="117"/>
      <c r="D8" s="32"/>
      <c r="E8" s="118"/>
      <c r="F8" s="36"/>
      <c r="G8" s="42"/>
      <c r="H8" s="42"/>
      <c r="I8" s="31"/>
      <c r="J8" s="26"/>
      <c r="K8" s="26"/>
      <c r="L8" s="26"/>
      <c r="M8" s="31"/>
      <c r="N8" s="31"/>
      <c r="O8" s="31"/>
      <c r="P8" s="31"/>
      <c r="Q8" s="31"/>
    </row>
    <row r="9" spans="1:18" ht="35.1" customHeight="1" x14ac:dyDescent="0.25">
      <c r="A9" s="32">
        <v>3</v>
      </c>
      <c r="B9" s="33" t="s">
        <v>5</v>
      </c>
      <c r="C9" s="117"/>
      <c r="D9" s="118"/>
      <c r="E9" s="118"/>
      <c r="F9" s="36"/>
      <c r="G9" s="42"/>
      <c r="H9" s="42"/>
      <c r="I9" s="31"/>
      <c r="J9" s="26"/>
      <c r="K9" s="26"/>
      <c r="L9" s="26"/>
      <c r="M9" s="31"/>
      <c r="N9" s="31"/>
      <c r="O9" s="31"/>
      <c r="P9" s="31"/>
      <c r="Q9" s="31"/>
    </row>
    <row r="10" spans="1:18" ht="35.1" customHeight="1" x14ac:dyDescent="0.25">
      <c r="A10" s="32">
        <v>4</v>
      </c>
      <c r="B10" s="33" t="s">
        <v>24</v>
      </c>
      <c r="C10" s="117"/>
      <c r="D10" s="118"/>
      <c r="E10" s="118"/>
      <c r="F10" s="118"/>
      <c r="G10" s="42"/>
      <c r="H10" s="42"/>
      <c r="I10" s="134"/>
      <c r="J10" s="133"/>
      <c r="K10" s="133"/>
      <c r="L10" s="133"/>
      <c r="M10" s="134"/>
      <c r="N10" s="134"/>
      <c r="O10" s="134"/>
      <c r="P10" s="134"/>
      <c r="Q10" s="134"/>
    </row>
    <row r="11" spans="1:18" ht="35.1" customHeight="1" x14ac:dyDescent="0.25">
      <c r="A11" s="32">
        <v>5</v>
      </c>
      <c r="B11" s="37" t="s">
        <v>455</v>
      </c>
      <c r="C11" s="117"/>
      <c r="D11" s="118"/>
      <c r="E11" s="118"/>
      <c r="F11" s="36"/>
      <c r="G11" s="42"/>
      <c r="H11" s="42"/>
      <c r="I11" s="31"/>
      <c r="J11" s="26"/>
      <c r="K11" s="26"/>
      <c r="L11" s="26"/>
      <c r="M11" s="31"/>
      <c r="N11" s="31"/>
      <c r="O11" s="31"/>
      <c r="P11" s="31"/>
      <c r="Q11" s="31"/>
    </row>
    <row r="12" spans="1:18" ht="35.1" customHeight="1" x14ac:dyDescent="0.25">
      <c r="A12" s="32">
        <v>6</v>
      </c>
      <c r="B12" s="33" t="s">
        <v>237</v>
      </c>
      <c r="C12" s="117"/>
      <c r="D12" s="143"/>
      <c r="E12" s="118"/>
      <c r="F12" s="36"/>
      <c r="G12" s="42"/>
      <c r="H12" s="42"/>
      <c r="I12" s="31"/>
      <c r="J12" s="26"/>
      <c r="K12" s="26"/>
      <c r="L12" s="26"/>
      <c r="M12" s="31"/>
      <c r="N12" s="31"/>
      <c r="O12" s="31"/>
      <c r="P12" s="31"/>
      <c r="Q12" s="31"/>
    </row>
    <row r="13" spans="1:18" ht="35.1" customHeight="1" x14ac:dyDescent="0.25">
      <c r="A13" s="32">
        <v>7</v>
      </c>
      <c r="B13" s="37" t="s">
        <v>21</v>
      </c>
      <c r="C13" s="117"/>
      <c r="D13" s="118"/>
      <c r="E13" s="118"/>
      <c r="F13" s="36"/>
      <c r="G13" s="42"/>
      <c r="H13" s="42"/>
      <c r="I13" s="31"/>
      <c r="J13" s="26"/>
      <c r="K13" s="26"/>
      <c r="L13" s="26"/>
      <c r="M13" s="31"/>
      <c r="N13" s="31"/>
      <c r="O13" s="31"/>
      <c r="P13" s="31"/>
      <c r="Q13" s="31"/>
    </row>
    <row r="14" spans="1:18" ht="35.1" customHeight="1" x14ac:dyDescent="0.25">
      <c r="A14" s="32">
        <v>8</v>
      </c>
      <c r="B14" s="33" t="s">
        <v>77</v>
      </c>
      <c r="C14" s="117"/>
      <c r="D14" s="96"/>
      <c r="E14" s="96"/>
      <c r="F14" s="36"/>
      <c r="G14" s="42"/>
      <c r="H14" s="42"/>
      <c r="I14" s="31"/>
      <c r="J14" s="26"/>
      <c r="K14" s="26"/>
      <c r="L14" s="26"/>
      <c r="M14" s="31"/>
      <c r="N14" s="31"/>
      <c r="O14" s="31"/>
      <c r="P14" s="31"/>
      <c r="Q14" s="31"/>
    </row>
    <row r="15" spans="1:18" ht="35.1" customHeight="1" x14ac:dyDescent="0.25">
      <c r="A15" s="32">
        <v>9</v>
      </c>
      <c r="B15" s="33" t="s">
        <v>242</v>
      </c>
      <c r="C15" s="117"/>
      <c r="D15" s="143"/>
      <c r="E15" s="118"/>
      <c r="F15" s="36"/>
      <c r="G15" s="42"/>
      <c r="H15" s="42"/>
      <c r="I15" s="31"/>
      <c r="J15" s="26"/>
      <c r="K15" s="26"/>
      <c r="L15" s="26"/>
      <c r="M15" s="31"/>
      <c r="N15" s="31"/>
      <c r="O15" s="31"/>
      <c r="P15" s="31"/>
      <c r="Q15" s="31"/>
    </row>
    <row r="16" spans="1:18" ht="35.1" customHeight="1" x14ac:dyDescent="0.25">
      <c r="A16" s="32">
        <v>10</v>
      </c>
      <c r="B16" s="33" t="s">
        <v>544</v>
      </c>
      <c r="C16" s="117"/>
      <c r="D16" s="143"/>
      <c r="E16" s="118"/>
      <c r="F16" s="118"/>
      <c r="G16" s="42"/>
      <c r="H16" s="42"/>
      <c r="I16" s="134"/>
      <c r="J16" s="133"/>
      <c r="K16" s="133"/>
      <c r="L16" s="133"/>
      <c r="M16" s="134"/>
      <c r="N16" s="134"/>
      <c r="O16" s="134"/>
      <c r="P16" s="134"/>
      <c r="Q16" s="134"/>
    </row>
    <row r="17" spans="1:17" ht="35.1" customHeight="1" x14ac:dyDescent="0.25">
      <c r="A17" s="32">
        <v>11</v>
      </c>
      <c r="B17" s="37" t="s">
        <v>826</v>
      </c>
      <c r="C17" s="117"/>
      <c r="D17" s="143"/>
      <c r="E17" s="143"/>
      <c r="F17" s="35"/>
      <c r="G17" s="42"/>
      <c r="H17" s="42"/>
      <c r="I17" s="31"/>
      <c r="J17" s="26"/>
      <c r="K17" s="26"/>
      <c r="L17" s="26"/>
      <c r="M17" s="31"/>
      <c r="N17" s="31"/>
      <c r="O17" s="31"/>
      <c r="P17" s="31"/>
      <c r="Q17" s="31"/>
    </row>
    <row r="18" spans="1:17" ht="35.1" customHeight="1" x14ac:dyDescent="0.25">
      <c r="A18" s="32">
        <v>12</v>
      </c>
      <c r="B18" s="48" t="s">
        <v>243</v>
      </c>
      <c r="C18" s="117"/>
      <c r="D18" s="143"/>
      <c r="E18" s="118"/>
      <c r="F18" s="36"/>
      <c r="G18" s="42"/>
      <c r="H18" s="42"/>
      <c r="I18" s="31"/>
      <c r="J18" s="26"/>
      <c r="K18" s="26"/>
      <c r="L18" s="26"/>
      <c r="M18" s="31"/>
      <c r="N18" s="31"/>
      <c r="O18" s="31"/>
      <c r="P18" s="31"/>
      <c r="Q18" s="31"/>
    </row>
    <row r="19" spans="1:17" ht="35.1" customHeight="1" x14ac:dyDescent="0.25">
      <c r="A19" s="32">
        <v>13</v>
      </c>
      <c r="B19" s="52" t="s">
        <v>827</v>
      </c>
      <c r="C19" s="117"/>
      <c r="D19" s="118"/>
      <c r="E19" s="118"/>
      <c r="F19" s="36"/>
      <c r="G19" s="42"/>
      <c r="H19" s="42"/>
      <c r="I19" s="31"/>
      <c r="J19" s="26"/>
      <c r="K19" s="26"/>
      <c r="L19" s="26"/>
      <c r="M19" s="31"/>
      <c r="N19" s="31"/>
      <c r="O19" s="31"/>
      <c r="P19" s="31"/>
      <c r="Q19" s="31"/>
    </row>
    <row r="20" spans="1:17" ht="35.1" customHeight="1" x14ac:dyDescent="0.25">
      <c r="A20" s="32">
        <v>14</v>
      </c>
      <c r="B20" s="37" t="s">
        <v>208</v>
      </c>
      <c r="C20" s="117"/>
      <c r="D20" s="118"/>
      <c r="E20" s="118"/>
      <c r="F20" s="36"/>
      <c r="G20" s="42"/>
      <c r="H20" s="42"/>
      <c r="I20" s="31"/>
      <c r="J20" s="26"/>
      <c r="K20" s="26"/>
      <c r="L20" s="26"/>
      <c r="M20" s="31"/>
      <c r="N20" s="31"/>
      <c r="O20" s="31"/>
      <c r="P20" s="31"/>
      <c r="Q20" s="31"/>
    </row>
    <row r="21" spans="1:17" ht="35.1" customHeight="1" x14ac:dyDescent="0.25">
      <c r="A21" s="32">
        <v>15</v>
      </c>
      <c r="B21" s="33" t="s">
        <v>246</v>
      </c>
      <c r="C21" s="117"/>
      <c r="D21" s="143"/>
      <c r="E21" s="118"/>
      <c r="F21" s="36"/>
      <c r="G21" s="42"/>
      <c r="H21" s="42"/>
      <c r="I21" s="31"/>
      <c r="J21" s="26"/>
      <c r="K21" s="26"/>
      <c r="L21" s="26"/>
      <c r="M21" s="31"/>
      <c r="N21" s="31"/>
      <c r="O21" s="31"/>
      <c r="P21" s="31"/>
      <c r="Q21" s="31"/>
    </row>
    <row r="22" spans="1:17" ht="35.1" customHeight="1" x14ac:dyDescent="0.25">
      <c r="A22" s="32">
        <v>16</v>
      </c>
      <c r="B22" s="50" t="s">
        <v>291</v>
      </c>
      <c r="C22" s="117"/>
      <c r="D22" s="118"/>
      <c r="E22" s="118"/>
      <c r="F22" s="36"/>
      <c r="G22" s="42"/>
      <c r="H22" s="42"/>
      <c r="I22" s="31"/>
      <c r="J22" s="26"/>
      <c r="K22" s="26"/>
      <c r="L22" s="26"/>
      <c r="M22" s="31"/>
      <c r="N22" s="31"/>
      <c r="O22" s="31"/>
      <c r="P22" s="31"/>
      <c r="Q22" s="31"/>
    </row>
    <row r="23" spans="1:17" ht="35.1" customHeight="1" x14ac:dyDescent="0.25">
      <c r="A23" s="32">
        <v>17</v>
      </c>
      <c r="B23" s="33" t="s">
        <v>245</v>
      </c>
      <c r="C23" s="117"/>
      <c r="D23" s="118"/>
      <c r="E23" s="118"/>
      <c r="F23" s="36"/>
      <c r="G23" s="42"/>
      <c r="H23" s="42"/>
      <c r="I23" s="31"/>
      <c r="J23" s="26"/>
      <c r="K23" s="26"/>
      <c r="L23" s="26"/>
      <c r="M23" s="31"/>
      <c r="N23" s="31"/>
      <c r="O23" s="31"/>
      <c r="P23" s="31"/>
      <c r="Q23" s="31"/>
    </row>
    <row r="24" spans="1:17" ht="35.1" customHeight="1" x14ac:dyDescent="0.25">
      <c r="A24" s="32">
        <v>18</v>
      </c>
      <c r="B24" s="33" t="s">
        <v>543</v>
      </c>
      <c r="C24" s="117"/>
      <c r="D24" s="118"/>
      <c r="E24" s="143"/>
      <c r="F24" s="36"/>
      <c r="G24" s="42"/>
      <c r="H24" s="42"/>
      <c r="I24" s="31"/>
      <c r="J24" s="26"/>
      <c r="K24" s="26"/>
      <c r="L24" s="26"/>
      <c r="M24" s="31"/>
      <c r="N24" s="31"/>
      <c r="O24" s="31"/>
      <c r="P24" s="31"/>
      <c r="Q24" s="31"/>
    </row>
    <row r="25" spans="1:17" ht="35.1" customHeight="1" x14ac:dyDescent="0.25">
      <c r="A25" s="32">
        <v>19</v>
      </c>
      <c r="B25" s="33" t="s">
        <v>693</v>
      </c>
      <c r="C25" s="117"/>
      <c r="D25" s="118"/>
      <c r="E25" s="143"/>
      <c r="F25" s="118"/>
      <c r="G25" s="42"/>
      <c r="H25" s="42"/>
      <c r="I25" s="134"/>
      <c r="J25" s="133"/>
      <c r="K25" s="133"/>
      <c r="L25" s="133"/>
      <c r="M25" s="134"/>
      <c r="N25" s="134"/>
      <c r="O25" s="134"/>
      <c r="P25" s="134"/>
      <c r="Q25" s="134"/>
    </row>
    <row r="26" spans="1:17" ht="35.1" customHeight="1" x14ac:dyDescent="0.25">
      <c r="A26" s="32">
        <v>20</v>
      </c>
      <c r="B26" s="52" t="s">
        <v>257</v>
      </c>
      <c r="C26" s="117"/>
      <c r="D26" s="118"/>
      <c r="E26" s="143"/>
      <c r="F26" s="118"/>
      <c r="G26" s="42"/>
      <c r="H26" s="42"/>
      <c r="I26" s="134"/>
      <c r="J26" s="133"/>
      <c r="K26" s="133"/>
      <c r="L26" s="133"/>
      <c r="M26" s="134"/>
      <c r="N26" s="134"/>
      <c r="O26" s="134"/>
      <c r="P26" s="134"/>
      <c r="Q26" s="134"/>
    </row>
    <row r="27" spans="1:17" ht="35.1" customHeight="1" x14ac:dyDescent="0.25">
      <c r="A27" s="32">
        <v>21</v>
      </c>
      <c r="B27" s="33" t="s">
        <v>265</v>
      </c>
      <c r="C27" s="117"/>
      <c r="D27" s="118"/>
      <c r="E27" s="118"/>
      <c r="F27" s="36"/>
      <c r="G27" s="42"/>
      <c r="H27" s="42"/>
      <c r="I27" s="31"/>
      <c r="J27" s="26"/>
      <c r="K27" s="26"/>
      <c r="L27" s="26"/>
      <c r="M27" s="31"/>
      <c r="N27" s="31"/>
      <c r="O27" s="31"/>
      <c r="P27" s="31"/>
      <c r="Q27" s="31"/>
    </row>
    <row r="28" spans="1:17" ht="35.1" customHeight="1" x14ac:dyDescent="0.25">
      <c r="A28" s="32">
        <v>22</v>
      </c>
      <c r="B28" s="57" t="s">
        <v>307</v>
      </c>
      <c r="C28" s="117"/>
      <c r="D28" s="118"/>
      <c r="E28" s="118"/>
      <c r="F28" s="36"/>
      <c r="G28" s="42"/>
      <c r="H28" s="42"/>
      <c r="I28" s="31"/>
      <c r="J28" s="26"/>
      <c r="K28" s="26"/>
      <c r="L28" s="26"/>
      <c r="M28" s="31"/>
      <c r="N28" s="31"/>
      <c r="O28" s="31"/>
      <c r="P28" s="31"/>
      <c r="Q28" s="31"/>
    </row>
    <row r="29" spans="1:17" ht="35.1" customHeight="1" x14ac:dyDescent="0.25">
      <c r="A29" s="32">
        <v>23</v>
      </c>
      <c r="B29" s="61" t="s">
        <v>344</v>
      </c>
      <c r="C29" s="117"/>
      <c r="D29" s="118"/>
      <c r="E29" s="118"/>
      <c r="F29" s="118"/>
      <c r="G29" s="42"/>
      <c r="H29" s="42"/>
      <c r="I29" s="275"/>
      <c r="J29" s="274"/>
      <c r="K29" s="274"/>
      <c r="L29" s="274"/>
      <c r="M29" s="275"/>
      <c r="N29" s="275"/>
      <c r="O29" s="275"/>
      <c r="P29" s="275"/>
      <c r="Q29" s="275"/>
    </row>
    <row r="30" spans="1:17" ht="35.1" customHeight="1" x14ac:dyDescent="0.25">
      <c r="A30" s="32">
        <v>24</v>
      </c>
      <c r="B30" s="57" t="s">
        <v>828</v>
      </c>
      <c r="C30" s="117"/>
      <c r="D30" s="118"/>
      <c r="E30" s="118"/>
      <c r="F30" s="118"/>
      <c r="G30" s="42"/>
      <c r="H30" s="42"/>
      <c r="I30" s="275"/>
      <c r="J30" s="274"/>
      <c r="K30" s="274"/>
      <c r="L30" s="274"/>
      <c r="M30" s="275"/>
      <c r="N30" s="275"/>
      <c r="O30" s="275"/>
      <c r="P30" s="275"/>
      <c r="Q30" s="275"/>
    </row>
    <row r="31" spans="1:17" ht="35.1" customHeight="1" x14ac:dyDescent="0.25">
      <c r="A31" s="32">
        <v>25</v>
      </c>
      <c r="B31" s="57" t="s">
        <v>260</v>
      </c>
      <c r="C31" s="117"/>
      <c r="D31" s="118"/>
      <c r="E31" s="118"/>
      <c r="F31" s="118"/>
      <c r="G31" s="42"/>
      <c r="H31" s="42"/>
      <c r="I31" s="275"/>
      <c r="J31" s="274"/>
      <c r="K31" s="274"/>
      <c r="L31" s="274"/>
      <c r="M31" s="275"/>
      <c r="N31" s="275"/>
      <c r="O31" s="275"/>
      <c r="P31" s="275"/>
      <c r="Q31" s="275"/>
    </row>
    <row r="32" spans="1:17" ht="35.1" customHeight="1" x14ac:dyDescent="0.25">
      <c r="A32" s="32">
        <v>26</v>
      </c>
      <c r="B32" s="57" t="s">
        <v>829</v>
      </c>
      <c r="C32" s="117"/>
      <c r="D32" s="118"/>
      <c r="E32" s="118"/>
      <c r="F32" s="118"/>
      <c r="G32" s="42"/>
      <c r="H32" s="42"/>
      <c r="I32" s="275"/>
      <c r="J32" s="274"/>
      <c r="K32" s="274"/>
      <c r="L32" s="274"/>
      <c r="M32" s="275"/>
      <c r="N32" s="275"/>
      <c r="O32" s="275"/>
      <c r="P32" s="275"/>
      <c r="Q32" s="275"/>
    </row>
    <row r="33" spans="1:17" ht="35.1" customHeight="1" x14ac:dyDescent="0.25">
      <c r="A33" s="32">
        <v>27</v>
      </c>
      <c r="B33" s="57" t="s">
        <v>830</v>
      </c>
      <c r="C33" s="117"/>
      <c r="D33" s="118"/>
      <c r="E33" s="118"/>
      <c r="F33" s="118"/>
      <c r="G33" s="42"/>
      <c r="H33" s="42"/>
      <c r="I33" s="275"/>
      <c r="J33" s="274"/>
      <c r="K33" s="274"/>
      <c r="L33" s="274"/>
      <c r="M33" s="275"/>
      <c r="N33" s="275"/>
      <c r="O33" s="275"/>
      <c r="P33" s="275"/>
      <c r="Q33" s="275"/>
    </row>
    <row r="34" spans="1:17" ht="35.1" customHeight="1" x14ac:dyDescent="0.25">
      <c r="A34" s="32">
        <v>28</v>
      </c>
      <c r="B34" s="57" t="s">
        <v>831</v>
      </c>
      <c r="C34" s="117"/>
      <c r="D34" s="118"/>
      <c r="E34" s="118"/>
      <c r="F34" s="118"/>
      <c r="G34" s="42"/>
      <c r="H34" s="42"/>
      <c r="I34" s="275"/>
      <c r="J34" s="274"/>
      <c r="K34" s="274"/>
      <c r="L34" s="274"/>
      <c r="M34" s="275"/>
      <c r="N34" s="275"/>
      <c r="O34" s="275"/>
      <c r="P34" s="275"/>
      <c r="Q34" s="275"/>
    </row>
    <row r="35" spans="1:17" ht="35.1" customHeight="1" x14ac:dyDescent="0.25">
      <c r="A35" s="43"/>
      <c r="B35" s="43" t="s">
        <v>491</v>
      </c>
      <c r="C35" s="43"/>
      <c r="D35" s="43"/>
      <c r="E35" s="76"/>
      <c r="F35" s="76"/>
      <c r="G35" s="76"/>
      <c r="H35" s="46"/>
    </row>
    <row r="36" spans="1:17" ht="34.5" customHeight="1" x14ac:dyDescent="0.25">
      <c r="A36" s="43"/>
      <c r="B36" s="43" t="s">
        <v>683</v>
      </c>
      <c r="C36" s="164">
        <f>SUM(C35*100/23)</f>
        <v>0</v>
      </c>
      <c r="D36" s="164">
        <f>SUM(D35*100/23)</f>
        <v>0</v>
      </c>
      <c r="E36" s="164">
        <f>SUM(E35*100/23)</f>
        <v>0</v>
      </c>
      <c r="F36" s="164">
        <f>SUM(F35*100/23)</f>
        <v>0</v>
      </c>
      <c r="G36" s="164">
        <f>SUM(G35*100/23)</f>
        <v>0</v>
      </c>
      <c r="H36" s="153"/>
    </row>
    <row r="37" spans="1:17" ht="28.5" customHeight="1" x14ac:dyDescent="0.25">
      <c r="A37" s="21"/>
      <c r="B37" s="22"/>
      <c r="C37" s="17"/>
      <c r="D37" s="18"/>
      <c r="E37" s="27"/>
      <c r="F37" s="27"/>
      <c r="G37" s="27"/>
    </row>
    <row r="38" spans="1:17" s="20" customFormat="1" hidden="1" x14ac:dyDescent="0.25">
      <c r="A38" s="5"/>
      <c r="B38" s="7"/>
      <c r="C38" s="6"/>
      <c r="D38" s="6"/>
      <c r="E38" s="28"/>
      <c r="F38" s="28"/>
      <c r="G38" s="28"/>
    </row>
    <row r="39" spans="1:17" ht="35.1" customHeight="1" x14ac:dyDescent="0.25">
      <c r="A39" s="3"/>
      <c r="C39" s="62" t="s">
        <v>676</v>
      </c>
      <c r="D39" s="62">
        <v>25</v>
      </c>
    </row>
    <row r="40" spans="1:17" ht="35.1" customHeight="1" x14ac:dyDescent="0.25">
      <c r="A40" s="3"/>
      <c r="C40" s="62" t="s">
        <v>574</v>
      </c>
      <c r="D40" s="62">
        <v>0</v>
      </c>
    </row>
    <row r="41" spans="1:17" ht="35.1" customHeight="1" x14ac:dyDescent="0.25">
      <c r="A41" s="3"/>
      <c r="C41" s="62" t="s">
        <v>575</v>
      </c>
      <c r="D41" s="62">
        <v>0</v>
      </c>
    </row>
    <row r="42" spans="1:17" ht="35.1" customHeight="1" x14ac:dyDescent="0.25">
      <c r="A42" s="3"/>
      <c r="C42" s="62" t="s">
        <v>675</v>
      </c>
      <c r="D42" s="62">
        <v>3</v>
      </c>
    </row>
    <row r="43" spans="1:17" ht="35.1" customHeight="1" x14ac:dyDescent="0.25">
      <c r="A43" s="3"/>
      <c r="C43" s="41" t="s">
        <v>416</v>
      </c>
      <c r="D43" s="41">
        <f>SUM(D39:D42)</f>
        <v>28</v>
      </c>
    </row>
    <row r="44" spans="1:17" s="11" customFormat="1" ht="15.75" customHeight="1" x14ac:dyDescent="0.25">
      <c r="A44" s="3"/>
      <c r="C44" s="9"/>
      <c r="D44" s="9"/>
      <c r="E44" s="29"/>
      <c r="F44" s="29"/>
      <c r="G44" s="29"/>
      <c r="H44" s="14"/>
      <c r="I44" s="14"/>
      <c r="J44" s="14"/>
      <c r="K44" s="14"/>
      <c r="L44" s="14"/>
    </row>
    <row r="45" spans="1:17" s="11" customFormat="1" x14ac:dyDescent="0.25">
      <c r="A45" s="3"/>
      <c r="C45" s="9"/>
      <c r="D45" s="9"/>
      <c r="E45" s="29"/>
      <c r="F45" s="29"/>
      <c r="G45" s="29"/>
      <c r="H45" s="14"/>
      <c r="I45" s="14"/>
      <c r="J45" s="14"/>
      <c r="K45" s="14"/>
      <c r="L45" s="14"/>
    </row>
    <row r="46" spans="1:17" x14ac:dyDescent="0.25">
      <c r="B46" s="29"/>
      <c r="C46" s="29"/>
      <c r="D46" s="14"/>
      <c r="E46" s="14"/>
      <c r="F46" s="14"/>
      <c r="G46" s="14"/>
    </row>
    <row r="47" spans="1:17" x14ac:dyDescent="0.25">
      <c r="B47" s="29"/>
      <c r="C47" s="29"/>
      <c r="D47" s="14"/>
      <c r="E47" s="14"/>
      <c r="F47" s="14"/>
      <c r="G47" s="14"/>
    </row>
    <row r="48" spans="1:17" x14ac:dyDescent="0.25">
      <c r="B48" s="29"/>
      <c r="C48" s="29"/>
      <c r="D48" s="14"/>
      <c r="E48" s="14"/>
      <c r="F48" s="14"/>
      <c r="G48" s="14"/>
    </row>
    <row r="49" spans="2:7" x14ac:dyDescent="0.25">
      <c r="B49" s="29"/>
      <c r="C49" s="29"/>
      <c r="D49" s="14"/>
      <c r="E49" s="14"/>
      <c r="F49" s="14"/>
      <c r="G49" s="14"/>
    </row>
    <row r="50" spans="2:7" x14ac:dyDescent="0.25">
      <c r="B50" s="29"/>
      <c r="C50" s="29"/>
      <c r="D50" s="14"/>
      <c r="E50" s="14"/>
      <c r="F50" s="14"/>
      <c r="G50" s="14"/>
    </row>
    <row r="51" spans="2:7" x14ac:dyDescent="0.25">
      <c r="B51" s="29"/>
      <c r="C51" s="29"/>
      <c r="D51" s="14"/>
      <c r="E51" s="14"/>
      <c r="F51" s="14"/>
      <c r="G51" s="14"/>
    </row>
    <row r="52" spans="2:7" x14ac:dyDescent="0.25">
      <c r="B52" s="29"/>
      <c r="C52" s="29"/>
      <c r="D52" s="14"/>
      <c r="E52" s="14"/>
      <c r="F52" s="14"/>
      <c r="G52" s="14"/>
    </row>
    <row r="53" spans="2:7" x14ac:dyDescent="0.25">
      <c r="B53" s="29"/>
      <c r="C53" s="29"/>
      <c r="D53" s="14"/>
      <c r="E53" s="14"/>
      <c r="F53" s="14"/>
      <c r="G53" s="14"/>
    </row>
    <row r="54" spans="2:7" x14ac:dyDescent="0.25">
      <c r="B54" s="29"/>
      <c r="C54" s="14"/>
      <c r="D54" s="14"/>
      <c r="E54" s="14"/>
      <c r="F54" s="14"/>
      <c r="G54" s="14"/>
    </row>
    <row r="55" spans="2:7" x14ac:dyDescent="0.25">
      <c r="B55" s="29"/>
      <c r="C55" s="14"/>
      <c r="D55" s="14"/>
      <c r="E55" s="14"/>
      <c r="F55" s="14"/>
      <c r="G55" s="14"/>
    </row>
    <row r="56" spans="2:7" x14ac:dyDescent="0.25">
      <c r="B56" s="29"/>
      <c r="C56" s="14"/>
      <c r="D56" s="14"/>
      <c r="E56" s="14"/>
      <c r="F56" s="14"/>
      <c r="G56" s="14"/>
    </row>
    <row r="57" spans="2:7" x14ac:dyDescent="0.25">
      <c r="B57" s="29"/>
      <c r="C57" s="14"/>
      <c r="D57" s="14"/>
      <c r="E57" s="14"/>
      <c r="F57" s="14"/>
      <c r="G57" s="14"/>
    </row>
    <row r="58" spans="2:7" x14ac:dyDescent="0.25">
      <c r="B58" s="29"/>
      <c r="C58" s="14"/>
      <c r="D58" s="14"/>
      <c r="E58" s="14"/>
      <c r="F58" s="14"/>
      <c r="G58" s="14"/>
    </row>
    <row r="59" spans="2:7" x14ac:dyDescent="0.25">
      <c r="B59" s="29"/>
      <c r="C59" s="29"/>
      <c r="D59" s="14"/>
      <c r="E59" s="14"/>
      <c r="F59" s="14"/>
      <c r="G59" s="14"/>
    </row>
    <row r="60" spans="2:7" x14ac:dyDescent="0.25">
      <c r="B60" s="29"/>
      <c r="C60" s="14"/>
      <c r="D60" s="14"/>
      <c r="E60" s="14"/>
      <c r="F60" s="14"/>
      <c r="G60" s="14"/>
    </row>
    <row r="61" spans="2:7" x14ac:dyDescent="0.25">
      <c r="B61" s="29"/>
      <c r="C61" s="29"/>
      <c r="D61" s="14"/>
      <c r="E61" s="14"/>
      <c r="F61" s="14"/>
      <c r="G61" s="14"/>
    </row>
    <row r="62" spans="2:7" x14ac:dyDescent="0.25">
      <c r="B62" s="29"/>
      <c r="C62" s="29"/>
      <c r="D62" s="14"/>
      <c r="E62" s="14"/>
      <c r="F62" s="14"/>
      <c r="G62" s="14"/>
    </row>
    <row r="63" spans="2:7" x14ac:dyDescent="0.25">
      <c r="B63" s="29"/>
      <c r="C63" s="29"/>
      <c r="D63" s="14"/>
      <c r="E63" s="14"/>
      <c r="F63" s="14"/>
      <c r="G63" s="14"/>
    </row>
    <row r="64" spans="2:7" x14ac:dyDescent="0.25">
      <c r="B64" s="29"/>
      <c r="C64" s="29"/>
      <c r="D64" s="14"/>
      <c r="E64" s="14"/>
      <c r="F64" s="14"/>
      <c r="G64" s="14"/>
    </row>
    <row r="65" spans="2:7" x14ac:dyDescent="0.25">
      <c r="B65" s="29"/>
      <c r="C65" s="29"/>
      <c r="D65" s="14"/>
      <c r="E65" s="14"/>
      <c r="F65" s="14"/>
      <c r="G65" s="14"/>
    </row>
    <row r="66" spans="2:7" x14ac:dyDescent="0.25">
      <c r="B66" s="29"/>
      <c r="C66" s="29"/>
      <c r="D66" s="14"/>
      <c r="E66" s="14"/>
      <c r="F66" s="14"/>
      <c r="G66" s="14"/>
    </row>
    <row r="67" spans="2:7" x14ac:dyDescent="0.25">
      <c r="B67" s="29"/>
      <c r="C67" s="29"/>
      <c r="D67" s="14"/>
      <c r="E67" s="14"/>
      <c r="F67" s="14"/>
      <c r="G67" s="14"/>
    </row>
    <row r="68" spans="2:7" x14ac:dyDescent="0.25">
      <c r="B68" s="29"/>
      <c r="C68" s="29"/>
      <c r="D68" s="14"/>
      <c r="E68" s="14"/>
      <c r="F68" s="14"/>
      <c r="G68" s="14"/>
    </row>
    <row r="69" spans="2:7" x14ac:dyDescent="0.25">
      <c r="B69" s="29"/>
      <c r="C69" s="29"/>
      <c r="D69" s="14"/>
      <c r="E69" s="14"/>
      <c r="F69" s="14"/>
      <c r="G69" s="14"/>
    </row>
    <row r="70" spans="2:7" x14ac:dyDescent="0.25">
      <c r="B70" s="29"/>
      <c r="C70" s="29"/>
      <c r="D70" s="14"/>
      <c r="E70" s="14"/>
      <c r="F70" s="14"/>
      <c r="G70" s="14"/>
    </row>
    <row r="71" spans="2:7" x14ac:dyDescent="0.25">
      <c r="B71" s="29"/>
      <c r="C71" s="29"/>
      <c r="D71" s="14"/>
      <c r="E71" s="14"/>
      <c r="F71" s="14"/>
      <c r="G71" s="14"/>
    </row>
    <row r="72" spans="2:7" x14ac:dyDescent="0.25">
      <c r="B72" s="29"/>
      <c r="C72" s="29"/>
      <c r="D72" s="14"/>
      <c r="E72" s="14"/>
      <c r="F72" s="14"/>
      <c r="G72" s="14"/>
    </row>
    <row r="73" spans="2:7" x14ac:dyDescent="0.25">
      <c r="B73" s="29"/>
      <c r="C73" s="29"/>
      <c r="D73" s="14"/>
      <c r="E73" s="14"/>
      <c r="F73" s="14"/>
      <c r="G73" s="14"/>
    </row>
    <row r="74" spans="2:7" x14ac:dyDescent="0.25">
      <c r="B74" s="29"/>
      <c r="C74" s="29"/>
      <c r="D74" s="14"/>
      <c r="E74" s="14"/>
      <c r="F74" s="14"/>
      <c r="G74" s="14"/>
    </row>
    <row r="75" spans="2:7" x14ac:dyDescent="0.25">
      <c r="B75" s="29"/>
      <c r="C75" s="29"/>
      <c r="D75" s="14"/>
      <c r="E75" s="14"/>
      <c r="F75" s="14"/>
      <c r="G75" s="14"/>
    </row>
    <row r="76" spans="2:7" x14ac:dyDescent="0.25">
      <c r="B76" s="29"/>
      <c r="C76" s="29"/>
      <c r="D76" s="14"/>
      <c r="E76" s="14"/>
      <c r="F76" s="14"/>
      <c r="G76" s="14"/>
    </row>
    <row r="77" spans="2:7" x14ac:dyDescent="0.25">
      <c r="B77" s="29"/>
      <c r="C77" s="29"/>
      <c r="D77" s="14"/>
      <c r="E77" s="14"/>
      <c r="F77" s="14"/>
      <c r="G77" s="14"/>
    </row>
    <row r="78" spans="2:7" x14ac:dyDescent="0.25">
      <c r="B78" s="29"/>
      <c r="C78" s="29"/>
      <c r="D78" s="14"/>
      <c r="E78" s="14"/>
      <c r="F78" s="14"/>
      <c r="G78" s="14"/>
    </row>
    <row r="79" spans="2:7" x14ac:dyDescent="0.25">
      <c r="B79" s="29"/>
      <c r="C79" s="29"/>
      <c r="D79" s="14"/>
      <c r="E79" s="14"/>
      <c r="F79" s="14"/>
      <c r="G79" s="14"/>
    </row>
    <row r="80" spans="2:7" x14ac:dyDescent="0.25">
      <c r="B80" s="29"/>
      <c r="C80" s="14"/>
      <c r="D80" s="14"/>
      <c r="E80" s="14"/>
      <c r="F80" s="14"/>
      <c r="G80" s="14"/>
    </row>
    <row r="81" spans="2:7" x14ac:dyDescent="0.25">
      <c r="B81" s="29"/>
      <c r="C81" s="29"/>
      <c r="D81" s="14"/>
      <c r="E81" s="14"/>
      <c r="F81" s="14"/>
      <c r="G81" s="14"/>
    </row>
    <row r="82" spans="2:7" x14ac:dyDescent="0.25">
      <c r="D82" s="29"/>
      <c r="G82" s="14"/>
    </row>
    <row r="84" spans="2:7" x14ac:dyDescent="0.25">
      <c r="D84" s="29"/>
      <c r="G84" s="14"/>
    </row>
    <row r="86" spans="2:7" x14ac:dyDescent="0.25">
      <c r="D86" s="29"/>
      <c r="G86" s="14"/>
    </row>
    <row r="88" spans="2:7" x14ac:dyDescent="0.25">
      <c r="D88" s="29"/>
      <c r="G88" s="14"/>
    </row>
    <row r="90" spans="2:7" x14ac:dyDescent="0.25">
      <c r="D90" s="29"/>
      <c r="G90" s="14"/>
    </row>
    <row r="92" spans="2:7" x14ac:dyDescent="0.25">
      <c r="D92" s="29"/>
      <c r="G92" s="14"/>
    </row>
  </sheetData>
  <dataConsolidate/>
  <mergeCells count="7">
    <mergeCell ref="J6:R6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A47" zoomScale="70" zoomScaleNormal="70" zoomScaleSheetLayoutView="70" zoomScalePageLayoutView="50" workbookViewId="0">
      <selection activeCell="G57" sqref="G5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660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61" t="s">
        <v>25</v>
      </c>
      <c r="C7" s="106"/>
      <c r="D7" s="106"/>
      <c r="E7" s="118"/>
      <c r="F7" s="118"/>
      <c r="G7" s="42"/>
      <c r="H7" s="42"/>
      <c r="I7" s="31"/>
      <c r="J7" s="281"/>
      <c r="K7" s="281"/>
      <c r="L7" s="281"/>
      <c r="M7" s="31"/>
      <c r="N7" s="31"/>
      <c r="O7" s="31"/>
      <c r="P7" s="31"/>
      <c r="Q7" s="31"/>
    </row>
    <row r="8" spans="1:18" ht="35.1" customHeight="1" x14ac:dyDescent="0.25">
      <c r="A8" s="32">
        <v>2</v>
      </c>
      <c r="B8" s="37" t="s">
        <v>346</v>
      </c>
      <c r="C8" s="106"/>
      <c r="D8" s="107"/>
      <c r="E8" s="118"/>
      <c r="F8" s="118"/>
      <c r="G8" s="42"/>
      <c r="H8" s="42"/>
      <c r="I8" s="31"/>
      <c r="J8" s="26"/>
      <c r="K8" s="26"/>
      <c r="L8" s="26"/>
      <c r="M8" s="31"/>
      <c r="N8" s="31"/>
      <c r="O8" s="31"/>
      <c r="P8" s="31"/>
      <c r="Q8" s="31"/>
    </row>
    <row r="9" spans="1:18" ht="35.1" customHeight="1" x14ac:dyDescent="0.25">
      <c r="A9" s="32">
        <v>3</v>
      </c>
      <c r="B9" s="10" t="s">
        <v>472</v>
      </c>
      <c r="C9" s="106"/>
      <c r="D9" s="107"/>
      <c r="E9" s="118"/>
      <c r="F9" s="118"/>
      <c r="G9" s="42"/>
      <c r="H9" s="42"/>
      <c r="I9" s="31"/>
      <c r="J9" s="26"/>
      <c r="K9" s="26"/>
      <c r="L9" s="26"/>
      <c r="M9" s="31"/>
      <c r="N9" s="31"/>
      <c r="O9" s="31"/>
      <c r="P9" s="31"/>
      <c r="Q9" s="31"/>
    </row>
    <row r="10" spans="1:18" ht="35.1" customHeight="1" x14ac:dyDescent="0.25">
      <c r="A10" s="32">
        <v>4</v>
      </c>
      <c r="B10" s="37" t="s">
        <v>357</v>
      </c>
      <c r="D10" s="107"/>
      <c r="E10" s="118"/>
      <c r="F10" s="118"/>
      <c r="G10" s="42"/>
      <c r="H10" s="42"/>
      <c r="I10" s="31"/>
      <c r="J10" s="26"/>
      <c r="K10" s="19"/>
      <c r="L10" s="26"/>
      <c r="M10" s="31"/>
      <c r="N10" s="31"/>
      <c r="O10" s="31"/>
      <c r="P10" s="31"/>
      <c r="Q10" s="31"/>
    </row>
    <row r="11" spans="1:18" ht="35.1" customHeight="1" x14ac:dyDescent="0.25">
      <c r="A11" s="32">
        <v>5</v>
      </c>
      <c r="B11" s="53" t="s">
        <v>354</v>
      </c>
      <c r="C11" s="106"/>
      <c r="D11" s="107"/>
      <c r="E11" s="118"/>
      <c r="F11" s="118"/>
      <c r="G11" s="42"/>
      <c r="H11" s="42"/>
      <c r="I11" s="31"/>
      <c r="J11" s="26"/>
      <c r="K11" s="26"/>
      <c r="L11" s="26"/>
      <c r="M11" s="31"/>
      <c r="N11" s="31"/>
      <c r="O11" s="31"/>
      <c r="P11" s="31"/>
      <c r="Q11" s="31"/>
    </row>
    <row r="12" spans="1:18" ht="35.1" customHeight="1" x14ac:dyDescent="0.25">
      <c r="A12" s="32">
        <v>6</v>
      </c>
      <c r="B12" s="33" t="s">
        <v>355</v>
      </c>
      <c r="C12" s="106"/>
      <c r="D12" s="106"/>
      <c r="E12" s="118"/>
      <c r="F12" s="117"/>
      <c r="G12" s="42"/>
      <c r="H12" s="42"/>
      <c r="I12" s="31"/>
      <c r="J12" s="26"/>
      <c r="K12" s="26"/>
      <c r="L12" s="26"/>
      <c r="M12" s="31"/>
      <c r="N12" s="31"/>
      <c r="O12" s="31"/>
      <c r="P12" s="31"/>
      <c r="Q12" s="31"/>
    </row>
    <row r="13" spans="1:18" ht="35.1" customHeight="1" x14ac:dyDescent="0.25">
      <c r="A13" s="32">
        <v>7</v>
      </c>
      <c r="B13" s="33" t="s">
        <v>356</v>
      </c>
      <c r="C13" s="106"/>
      <c r="D13" s="108"/>
      <c r="E13" s="118"/>
      <c r="F13" s="118"/>
      <c r="G13" s="42"/>
      <c r="H13" s="42"/>
      <c r="I13" s="31"/>
      <c r="J13" s="26"/>
      <c r="K13" s="26"/>
      <c r="L13" s="26"/>
      <c r="M13" s="31"/>
      <c r="N13" s="31"/>
      <c r="O13" s="31"/>
      <c r="P13" s="31"/>
      <c r="Q13" s="31"/>
    </row>
    <row r="14" spans="1:18" ht="35.1" customHeight="1" x14ac:dyDescent="0.25">
      <c r="A14" s="32">
        <v>8</v>
      </c>
      <c r="B14" s="33" t="s">
        <v>80</v>
      </c>
      <c r="C14" s="106"/>
      <c r="D14" s="106"/>
      <c r="E14" s="118"/>
      <c r="F14" s="118"/>
      <c r="G14" s="42"/>
      <c r="H14" s="42"/>
      <c r="I14" s="31"/>
      <c r="J14" s="26"/>
      <c r="K14" s="26"/>
      <c r="L14" s="26"/>
      <c r="M14" s="31"/>
      <c r="N14" s="31"/>
      <c r="O14" s="31"/>
      <c r="P14" s="31"/>
      <c r="Q14" s="31"/>
    </row>
    <row r="15" spans="1:18" ht="35.1" customHeight="1" x14ac:dyDescent="0.25">
      <c r="A15" s="32">
        <v>9</v>
      </c>
      <c r="B15" s="37" t="s">
        <v>309</v>
      </c>
      <c r="C15" s="106"/>
      <c r="D15" s="107"/>
      <c r="E15" s="118"/>
      <c r="F15" s="118"/>
      <c r="G15" s="42"/>
      <c r="H15" s="42"/>
      <c r="I15" s="31"/>
      <c r="J15" s="26"/>
      <c r="K15" s="26"/>
      <c r="L15" s="26"/>
      <c r="M15" s="31"/>
      <c r="N15" s="31"/>
      <c r="O15" s="31"/>
      <c r="P15" s="31"/>
      <c r="Q15" s="31"/>
    </row>
    <row r="16" spans="1:18" ht="35.1" customHeight="1" x14ac:dyDescent="0.25">
      <c r="A16" s="32">
        <v>10</v>
      </c>
      <c r="B16" s="37" t="s">
        <v>414</v>
      </c>
      <c r="C16" s="106"/>
      <c r="D16" s="109"/>
      <c r="E16" s="118"/>
      <c r="F16" s="118"/>
      <c r="G16" s="42"/>
      <c r="H16" s="42"/>
      <c r="I16" s="31"/>
      <c r="J16" s="26"/>
      <c r="K16" s="26"/>
      <c r="L16" s="26"/>
      <c r="M16" s="31"/>
      <c r="N16" s="31"/>
      <c r="O16" s="31"/>
      <c r="P16" s="31"/>
      <c r="Q16" s="31"/>
    </row>
    <row r="17" spans="1:17" ht="35.1" customHeight="1" x14ac:dyDescent="0.25">
      <c r="A17" s="32">
        <v>11</v>
      </c>
      <c r="B17" s="33" t="s">
        <v>162</v>
      </c>
      <c r="C17" s="106"/>
      <c r="D17" s="109"/>
      <c r="E17" s="118"/>
      <c r="F17" s="118"/>
      <c r="G17" s="42"/>
      <c r="H17" s="42"/>
      <c r="I17" s="31"/>
      <c r="J17" s="26"/>
      <c r="K17" s="26"/>
      <c r="L17" s="26"/>
      <c r="M17" s="31"/>
      <c r="N17" s="31"/>
      <c r="O17" s="31"/>
      <c r="P17" s="31"/>
      <c r="Q17" s="31"/>
    </row>
    <row r="18" spans="1:17" ht="35.1" customHeight="1" x14ac:dyDescent="0.25">
      <c r="A18" s="32">
        <v>12</v>
      </c>
      <c r="B18" s="33" t="s">
        <v>694</v>
      </c>
      <c r="C18" s="106"/>
      <c r="D18" s="109"/>
      <c r="E18" s="118"/>
      <c r="F18" s="118"/>
      <c r="G18" s="42"/>
      <c r="H18" s="42"/>
      <c r="I18" s="134"/>
      <c r="J18" s="133"/>
      <c r="K18" s="133"/>
      <c r="L18" s="133"/>
      <c r="M18" s="134"/>
      <c r="N18" s="134"/>
      <c r="O18" s="134"/>
      <c r="P18" s="134"/>
      <c r="Q18" s="134"/>
    </row>
    <row r="19" spans="1:17" ht="35.1" customHeight="1" x14ac:dyDescent="0.25">
      <c r="A19" s="32">
        <v>13</v>
      </c>
      <c r="B19" s="33" t="s">
        <v>832</v>
      </c>
      <c r="C19" s="106"/>
      <c r="D19" s="110"/>
      <c r="E19" s="118"/>
      <c r="F19" s="118"/>
      <c r="G19" s="42"/>
      <c r="H19" s="42"/>
      <c r="I19" s="31"/>
      <c r="J19" s="26"/>
      <c r="K19" s="26"/>
      <c r="L19" s="26"/>
      <c r="M19" s="31"/>
      <c r="N19" s="31"/>
      <c r="O19" s="31"/>
      <c r="P19" s="31"/>
      <c r="Q19" s="31"/>
    </row>
    <row r="20" spans="1:17" ht="35.1" customHeight="1" x14ac:dyDescent="0.25">
      <c r="A20" s="32">
        <v>14</v>
      </c>
      <c r="B20" s="37" t="s">
        <v>3</v>
      </c>
      <c r="C20" s="106"/>
      <c r="D20" s="107"/>
      <c r="E20" s="118"/>
      <c r="F20" s="118"/>
      <c r="G20" s="42"/>
      <c r="H20" s="42"/>
      <c r="I20" s="31"/>
      <c r="J20" s="26"/>
      <c r="K20" s="26"/>
      <c r="L20" s="26"/>
      <c r="M20" s="31"/>
      <c r="N20" s="31"/>
      <c r="O20" s="31"/>
      <c r="P20" s="31"/>
      <c r="Q20" s="31"/>
    </row>
    <row r="21" spans="1:17" ht="35.1" customHeight="1" x14ac:dyDescent="0.3">
      <c r="A21" s="32">
        <v>15</v>
      </c>
      <c r="B21" s="33" t="s">
        <v>241</v>
      </c>
      <c r="C21" s="106"/>
      <c r="D21"/>
      <c r="E21" s="118"/>
      <c r="F21" s="118"/>
      <c r="G21" s="42"/>
      <c r="H21" s="42"/>
      <c r="I21" s="31"/>
      <c r="J21" s="26"/>
      <c r="K21" s="26"/>
      <c r="L21" s="26"/>
      <c r="M21" s="31"/>
      <c r="N21" s="31"/>
      <c r="O21" s="31"/>
      <c r="P21" s="31"/>
      <c r="Q21" s="31"/>
    </row>
    <row r="22" spans="1:17" ht="35.1" customHeight="1" x14ac:dyDescent="0.25">
      <c r="A22" s="32">
        <v>16</v>
      </c>
      <c r="B22" s="33" t="s">
        <v>261</v>
      </c>
      <c r="C22" s="106"/>
      <c r="D22" s="107"/>
      <c r="E22" s="118"/>
      <c r="F22" s="118"/>
      <c r="G22" s="42"/>
      <c r="H22" s="42"/>
      <c r="I22" s="31"/>
      <c r="J22" s="26"/>
      <c r="K22" s="26"/>
      <c r="L22" s="26"/>
      <c r="M22" s="31"/>
      <c r="N22" s="31"/>
      <c r="O22" s="31"/>
      <c r="P22" s="31"/>
      <c r="Q22" s="31"/>
    </row>
    <row r="23" spans="1:17" ht="35.1" customHeight="1" x14ac:dyDescent="0.25">
      <c r="A23" s="32">
        <v>17</v>
      </c>
      <c r="B23" s="33" t="s">
        <v>262</v>
      </c>
      <c r="C23" s="106"/>
      <c r="D23" s="108"/>
      <c r="E23" s="118"/>
      <c r="F23" s="118"/>
      <c r="G23" s="42"/>
      <c r="H23" s="42"/>
      <c r="I23" s="31"/>
      <c r="J23" s="26"/>
      <c r="K23" s="26"/>
      <c r="L23" s="26"/>
      <c r="M23" s="31"/>
      <c r="N23" s="31"/>
      <c r="O23" s="31"/>
      <c r="P23" s="31"/>
      <c r="Q23" s="31"/>
    </row>
    <row r="24" spans="1:17" ht="35.1" customHeight="1" x14ac:dyDescent="0.25">
      <c r="A24" s="32">
        <v>18</v>
      </c>
      <c r="B24" s="60" t="s">
        <v>833</v>
      </c>
      <c r="C24" s="106"/>
      <c r="D24" s="107"/>
      <c r="E24" s="118"/>
      <c r="F24" s="118"/>
      <c r="G24" s="42"/>
      <c r="H24" s="42"/>
      <c r="I24" s="31"/>
      <c r="J24" s="26"/>
      <c r="K24" s="26"/>
      <c r="L24" s="26"/>
      <c r="M24" s="31"/>
      <c r="N24" s="31"/>
      <c r="O24" s="31"/>
      <c r="P24" s="31"/>
      <c r="Q24" s="31"/>
    </row>
    <row r="25" spans="1:17" ht="35.1" customHeight="1" x14ac:dyDescent="0.25">
      <c r="A25" s="32">
        <v>19</v>
      </c>
      <c r="B25" s="60" t="s">
        <v>264</v>
      </c>
      <c r="C25" s="106"/>
      <c r="D25" s="107"/>
      <c r="E25" s="118"/>
      <c r="F25" s="118"/>
      <c r="G25" s="42"/>
      <c r="H25" s="42"/>
      <c r="I25" s="134"/>
      <c r="J25" s="133"/>
      <c r="K25" s="133"/>
      <c r="L25" s="133"/>
      <c r="M25" s="134"/>
      <c r="N25" s="134"/>
      <c r="O25" s="134"/>
      <c r="P25" s="134"/>
      <c r="Q25" s="134"/>
    </row>
    <row r="26" spans="1:17" ht="35.1" customHeight="1" x14ac:dyDescent="0.25">
      <c r="A26" s="32">
        <v>20</v>
      </c>
      <c r="B26" s="60" t="s">
        <v>834</v>
      </c>
      <c r="C26" s="106"/>
      <c r="D26" s="107"/>
      <c r="E26" s="118"/>
      <c r="F26" s="118"/>
      <c r="G26" s="42"/>
      <c r="H26" s="42"/>
      <c r="I26" s="134"/>
      <c r="J26" s="133"/>
      <c r="K26" s="133"/>
      <c r="L26" s="133"/>
      <c r="M26" s="134"/>
      <c r="N26" s="134"/>
      <c r="O26" s="134"/>
      <c r="P26" s="134"/>
      <c r="Q26" s="134"/>
    </row>
    <row r="27" spans="1:17" ht="35.1" customHeight="1" x14ac:dyDescent="0.25">
      <c r="A27" s="32">
        <v>21</v>
      </c>
      <c r="B27" s="33" t="s">
        <v>247</v>
      </c>
      <c r="C27" s="106"/>
      <c r="D27" s="107"/>
      <c r="E27" s="118"/>
      <c r="F27" s="118"/>
      <c r="G27" s="42"/>
      <c r="H27" s="42"/>
      <c r="I27" s="31"/>
      <c r="J27" s="26"/>
      <c r="K27" s="26"/>
      <c r="L27" s="26"/>
      <c r="M27" s="31"/>
      <c r="N27" s="31"/>
      <c r="O27" s="31"/>
      <c r="P27" s="31"/>
      <c r="Q27" s="31"/>
    </row>
    <row r="28" spans="1:17" ht="35.1" customHeight="1" x14ac:dyDescent="0.25">
      <c r="A28" s="32">
        <v>22</v>
      </c>
      <c r="B28" s="33" t="s">
        <v>359</v>
      </c>
      <c r="C28" s="106"/>
      <c r="D28" s="107"/>
      <c r="E28" s="118"/>
      <c r="F28" s="118"/>
      <c r="G28" s="42"/>
      <c r="H28" s="42"/>
      <c r="I28" s="31"/>
      <c r="J28" s="26"/>
      <c r="K28" s="26"/>
      <c r="L28" s="26"/>
      <c r="M28" s="31"/>
      <c r="N28" s="31"/>
      <c r="O28" s="31"/>
      <c r="P28" s="31"/>
      <c r="Q28" s="31"/>
    </row>
    <row r="29" spans="1:17" ht="35.1" customHeight="1" x14ac:dyDescent="0.3">
      <c r="A29" s="32">
        <v>23</v>
      </c>
      <c r="B29" s="33" t="s">
        <v>360</v>
      </c>
      <c r="C29" s="106"/>
      <c r="D29"/>
      <c r="E29" s="118"/>
      <c r="F29" s="118"/>
      <c r="G29" s="42"/>
      <c r="H29" s="42"/>
      <c r="I29" s="31"/>
      <c r="J29" s="26"/>
      <c r="K29" s="26"/>
      <c r="L29" s="26"/>
      <c r="M29" s="31"/>
      <c r="N29" s="31"/>
      <c r="O29" s="31"/>
      <c r="P29" s="31"/>
      <c r="Q29" s="31"/>
    </row>
    <row r="30" spans="1:17" ht="35.1" customHeight="1" x14ac:dyDescent="0.25">
      <c r="A30" s="32">
        <v>24</v>
      </c>
      <c r="B30" s="37" t="s">
        <v>361</v>
      </c>
      <c r="C30" s="106"/>
      <c r="D30" s="108"/>
      <c r="E30" s="118"/>
      <c r="F30" s="118"/>
      <c r="G30" s="42"/>
      <c r="H30" s="42"/>
      <c r="I30" s="31"/>
      <c r="J30" s="26"/>
      <c r="K30" s="26"/>
      <c r="L30" s="26"/>
      <c r="M30" s="31"/>
      <c r="N30" s="31"/>
      <c r="O30" s="31"/>
      <c r="P30" s="31"/>
      <c r="Q30" s="31"/>
    </row>
    <row r="31" spans="1:17" ht="35.1" customHeight="1" x14ac:dyDescent="0.25">
      <c r="A31" s="32">
        <v>25</v>
      </c>
      <c r="B31" s="33" t="s">
        <v>362</v>
      </c>
      <c r="C31" s="106"/>
      <c r="D31" s="107"/>
      <c r="E31" s="118"/>
      <c r="F31" s="118"/>
      <c r="G31" s="42"/>
      <c r="H31" s="42"/>
      <c r="I31" s="31"/>
      <c r="J31" s="26"/>
      <c r="K31" s="26"/>
      <c r="L31" s="26"/>
      <c r="M31" s="31"/>
      <c r="N31" s="31"/>
      <c r="O31" s="31"/>
      <c r="P31" s="31"/>
      <c r="Q31" s="31"/>
    </row>
    <row r="32" spans="1:17" ht="35.1" customHeight="1" x14ac:dyDescent="0.25">
      <c r="A32" s="32">
        <v>26</v>
      </c>
      <c r="B32" s="33" t="s">
        <v>363</v>
      </c>
      <c r="C32" s="106"/>
      <c r="D32" s="108"/>
      <c r="E32" s="118"/>
      <c r="F32" s="118"/>
      <c r="G32" s="42"/>
      <c r="H32" s="42"/>
      <c r="I32" s="31"/>
      <c r="J32" s="26"/>
      <c r="K32" s="26"/>
      <c r="L32" s="26"/>
      <c r="M32" s="31"/>
      <c r="N32" s="31"/>
      <c r="O32" s="31"/>
      <c r="P32" s="31"/>
      <c r="Q32" s="31"/>
    </row>
    <row r="33" spans="1:17" ht="35.1" customHeight="1" x14ac:dyDescent="0.25">
      <c r="A33" s="32">
        <v>27</v>
      </c>
      <c r="B33" s="33" t="s">
        <v>364</v>
      </c>
      <c r="C33" s="106"/>
      <c r="D33" s="107"/>
      <c r="E33" s="118"/>
      <c r="F33" s="118"/>
      <c r="G33" s="42"/>
      <c r="H33" s="42"/>
      <c r="I33" s="31"/>
      <c r="J33" s="26"/>
      <c r="K33" s="26"/>
      <c r="L33" s="26"/>
      <c r="M33" s="31"/>
      <c r="N33" s="31"/>
      <c r="O33" s="31"/>
      <c r="P33" s="31"/>
      <c r="Q33" s="31"/>
    </row>
    <row r="34" spans="1:17" ht="35.1" customHeight="1" x14ac:dyDescent="0.25">
      <c r="A34" s="32">
        <v>28</v>
      </c>
      <c r="B34" s="33" t="s">
        <v>366</v>
      </c>
      <c r="C34" s="106"/>
      <c r="D34" s="107"/>
      <c r="E34" s="118"/>
      <c r="F34" s="118"/>
      <c r="G34" s="42"/>
      <c r="H34" s="42"/>
      <c r="I34" s="31"/>
      <c r="J34" s="26"/>
      <c r="K34" s="26"/>
      <c r="L34" s="26"/>
      <c r="M34" s="31"/>
      <c r="N34" s="31"/>
      <c r="O34" s="31"/>
      <c r="P34" s="31"/>
      <c r="Q34" s="31"/>
    </row>
    <row r="35" spans="1:17" ht="35.1" customHeight="1" x14ac:dyDescent="0.25">
      <c r="A35" s="32">
        <v>29</v>
      </c>
      <c r="B35" s="33" t="s">
        <v>367</v>
      </c>
      <c r="C35" s="106"/>
      <c r="D35" s="107"/>
      <c r="E35" s="117"/>
      <c r="F35" s="118"/>
      <c r="G35" s="58"/>
      <c r="H35" s="42"/>
      <c r="I35" s="31"/>
      <c r="J35" s="26"/>
      <c r="K35" s="26"/>
      <c r="L35" s="26"/>
      <c r="M35" s="31"/>
      <c r="N35" s="31"/>
      <c r="O35" s="31"/>
      <c r="P35" s="31"/>
      <c r="Q35" s="31"/>
    </row>
    <row r="36" spans="1:17" ht="35.1" customHeight="1" x14ac:dyDescent="0.25">
      <c r="A36" s="32">
        <v>30</v>
      </c>
      <c r="B36" s="33" t="s">
        <v>81</v>
      </c>
      <c r="C36" s="106"/>
      <c r="D36" s="107"/>
      <c r="E36" s="118"/>
      <c r="F36" s="118"/>
      <c r="G36" s="42"/>
      <c r="H36" s="42"/>
      <c r="I36" s="31"/>
      <c r="J36" s="26"/>
      <c r="K36" s="26"/>
      <c r="L36" s="26"/>
      <c r="M36" s="31"/>
      <c r="N36" s="31"/>
      <c r="O36" s="31"/>
      <c r="P36" s="31"/>
      <c r="Q36" s="31"/>
    </row>
    <row r="37" spans="1:17" ht="35.1" customHeight="1" x14ac:dyDescent="0.25">
      <c r="A37" s="32">
        <v>31</v>
      </c>
      <c r="B37" s="33" t="s">
        <v>436</v>
      </c>
      <c r="C37" s="106"/>
      <c r="D37" s="107"/>
      <c r="E37" s="118"/>
      <c r="F37" s="118"/>
      <c r="G37" s="42"/>
      <c r="H37" s="42"/>
      <c r="I37" s="31"/>
      <c r="J37" s="26"/>
      <c r="K37" s="26"/>
      <c r="L37" s="26"/>
      <c r="M37" s="31"/>
      <c r="N37" s="31"/>
      <c r="O37" s="31"/>
      <c r="P37" s="31"/>
      <c r="Q37" s="31"/>
    </row>
    <row r="38" spans="1:17" ht="35.1" customHeight="1" x14ac:dyDescent="0.25">
      <c r="A38" s="32">
        <v>32</v>
      </c>
      <c r="B38" s="33" t="s">
        <v>370</v>
      </c>
      <c r="C38" s="106"/>
      <c r="D38" s="107"/>
      <c r="E38" s="118"/>
      <c r="F38" s="118"/>
      <c r="G38" s="42"/>
      <c r="H38" s="42"/>
      <c r="I38" s="31"/>
      <c r="J38" s="26"/>
      <c r="K38" s="26"/>
      <c r="L38" s="26"/>
      <c r="M38" s="31"/>
      <c r="N38" s="31"/>
      <c r="O38" s="31"/>
      <c r="P38" s="31"/>
      <c r="Q38" s="31"/>
    </row>
    <row r="39" spans="1:17" ht="35.1" customHeight="1" x14ac:dyDescent="0.25">
      <c r="A39" s="32">
        <v>33</v>
      </c>
      <c r="B39" s="33" t="s">
        <v>368</v>
      </c>
      <c r="C39" s="106"/>
      <c r="D39" s="106"/>
      <c r="E39" s="118"/>
      <c r="F39" s="118"/>
      <c r="G39" s="42"/>
      <c r="H39" s="42"/>
      <c r="I39" s="31"/>
      <c r="J39" s="26"/>
      <c r="K39" s="26"/>
      <c r="L39" s="26"/>
      <c r="M39" s="31"/>
      <c r="N39" s="31"/>
      <c r="O39" s="31"/>
      <c r="P39" s="31"/>
      <c r="Q39" s="31"/>
    </row>
    <row r="40" spans="1:17" ht="35.1" customHeight="1" x14ac:dyDescent="0.25">
      <c r="A40" s="32">
        <v>34</v>
      </c>
      <c r="B40" s="33" t="s">
        <v>369</v>
      </c>
      <c r="C40" s="106"/>
      <c r="D40" s="106"/>
      <c r="E40" s="118"/>
      <c r="F40" s="118"/>
      <c r="G40" s="42"/>
      <c r="H40" s="42"/>
      <c r="I40" s="31"/>
      <c r="J40" s="26"/>
      <c r="K40" s="26"/>
      <c r="L40" s="26"/>
      <c r="M40" s="31"/>
      <c r="N40" s="31"/>
      <c r="O40" s="31"/>
      <c r="P40" s="31"/>
      <c r="Q40" s="31"/>
    </row>
    <row r="41" spans="1:17" ht="35.1" customHeight="1" x14ac:dyDescent="0.25">
      <c r="A41" s="32">
        <v>35</v>
      </c>
      <c r="B41" s="33" t="s">
        <v>695</v>
      </c>
      <c r="C41" s="106"/>
      <c r="D41" s="107"/>
      <c r="E41" s="118"/>
      <c r="F41" s="118"/>
      <c r="G41" s="42"/>
      <c r="H41" s="42"/>
      <c r="I41" s="134"/>
      <c r="J41" s="133"/>
      <c r="K41" s="133"/>
      <c r="L41" s="133"/>
      <c r="M41" s="134"/>
      <c r="N41" s="134"/>
      <c r="O41" s="134"/>
      <c r="P41" s="134"/>
      <c r="Q41" s="134"/>
    </row>
    <row r="42" spans="1:17" ht="35.1" customHeight="1" x14ac:dyDescent="0.25">
      <c r="A42" s="32">
        <v>36</v>
      </c>
      <c r="B42" s="61" t="s">
        <v>343</v>
      </c>
      <c r="C42" s="106"/>
      <c r="D42" s="107"/>
      <c r="E42" s="118"/>
      <c r="F42" s="118"/>
      <c r="G42" s="42"/>
      <c r="H42" s="42"/>
      <c r="I42" s="31"/>
      <c r="J42" s="26"/>
      <c r="K42" s="26"/>
      <c r="L42" s="26"/>
      <c r="M42" s="31"/>
      <c r="N42" s="31"/>
      <c r="O42" s="31"/>
      <c r="P42" s="31"/>
      <c r="Q42" s="31"/>
    </row>
    <row r="43" spans="1:17" ht="35.1" customHeight="1" x14ac:dyDescent="0.25">
      <c r="A43" s="32">
        <v>37</v>
      </c>
      <c r="B43" s="37" t="s">
        <v>299</v>
      </c>
      <c r="C43" s="106"/>
      <c r="D43" s="110"/>
      <c r="E43" s="118"/>
      <c r="F43" s="118"/>
      <c r="G43" s="42"/>
      <c r="H43" s="42"/>
      <c r="I43" s="31"/>
      <c r="J43" s="26"/>
      <c r="K43" s="26"/>
      <c r="L43" s="26"/>
      <c r="M43" s="31"/>
      <c r="N43" s="31"/>
      <c r="O43" s="31"/>
      <c r="P43" s="31"/>
      <c r="Q43" s="31"/>
    </row>
    <row r="44" spans="1:17" ht="35.1" customHeight="1" x14ac:dyDescent="0.25">
      <c r="A44" s="32">
        <v>38</v>
      </c>
      <c r="B44" s="60" t="s">
        <v>340</v>
      </c>
      <c r="C44" s="106"/>
      <c r="D44" s="111"/>
      <c r="E44" s="118"/>
      <c r="F44" s="118"/>
      <c r="G44" s="42"/>
      <c r="H44" s="42"/>
      <c r="I44" s="31"/>
      <c r="J44" s="26"/>
      <c r="K44" s="26"/>
      <c r="L44" s="26"/>
      <c r="M44" s="31"/>
      <c r="N44" s="31"/>
      <c r="O44" s="31"/>
      <c r="P44" s="31"/>
      <c r="Q44" s="31"/>
    </row>
    <row r="45" spans="1:17" ht="35.1" customHeight="1" x14ac:dyDescent="0.25">
      <c r="A45" s="32">
        <v>39</v>
      </c>
      <c r="B45" s="60" t="s">
        <v>419</v>
      </c>
      <c r="C45" s="106"/>
      <c r="D45" s="107"/>
      <c r="E45" s="118"/>
      <c r="F45" s="118"/>
      <c r="G45" s="42"/>
      <c r="H45" s="42"/>
      <c r="I45" s="31"/>
      <c r="J45" s="26"/>
      <c r="K45" s="26"/>
      <c r="L45" s="26"/>
      <c r="M45" s="31"/>
      <c r="N45" s="31"/>
      <c r="O45" s="31"/>
      <c r="P45" s="31"/>
      <c r="Q45" s="31"/>
    </row>
    <row r="46" spans="1:17" ht="35.1" customHeight="1" x14ac:dyDescent="0.25">
      <c r="A46" s="32">
        <v>40</v>
      </c>
      <c r="B46" s="60" t="s">
        <v>835</v>
      </c>
      <c r="C46" s="106"/>
      <c r="D46" s="107"/>
      <c r="E46" s="118"/>
      <c r="F46" s="118"/>
      <c r="G46" s="42"/>
      <c r="H46" s="42"/>
      <c r="I46" s="275"/>
      <c r="J46" s="274"/>
      <c r="K46" s="274"/>
      <c r="L46" s="274"/>
      <c r="M46" s="275"/>
      <c r="N46" s="275"/>
      <c r="O46" s="275"/>
      <c r="P46" s="275"/>
      <c r="Q46" s="275"/>
    </row>
    <row r="47" spans="1:17" ht="35.1" customHeight="1" x14ac:dyDescent="0.25">
      <c r="A47" s="43"/>
      <c r="B47" s="43" t="s">
        <v>892</v>
      </c>
      <c r="C47" s="112"/>
      <c r="D47" s="112"/>
      <c r="E47" s="112"/>
      <c r="F47" s="76"/>
      <c r="G47" s="76"/>
      <c r="H47" s="46"/>
    </row>
    <row r="48" spans="1:17" ht="34.5" customHeight="1" x14ac:dyDescent="0.25">
      <c r="A48" s="43"/>
      <c r="B48" s="43" t="s">
        <v>683</v>
      </c>
      <c r="C48" s="164">
        <f>SUM(C47*100/39)</f>
        <v>0</v>
      </c>
      <c r="D48" s="164">
        <f>SUM(D47*100/39)</f>
        <v>0</v>
      </c>
      <c r="E48" s="164">
        <f>SUM(E47*100/39)</f>
        <v>0</v>
      </c>
      <c r="F48" s="164">
        <f>SUM(F47*100/39)</f>
        <v>0</v>
      </c>
      <c r="G48" s="164">
        <f>SUM(G47*100/39)</f>
        <v>0</v>
      </c>
      <c r="H48" s="153"/>
    </row>
    <row r="49" spans="1:12" ht="28.5" customHeight="1" x14ac:dyDescent="0.25">
      <c r="A49" s="21"/>
      <c r="B49" s="22"/>
      <c r="C49" s="17"/>
      <c r="D49" s="18"/>
      <c r="E49" s="27"/>
      <c r="F49" s="27"/>
      <c r="G49" s="27"/>
    </row>
    <row r="50" spans="1:12" s="20" customFormat="1" hidden="1" x14ac:dyDescent="0.25">
      <c r="A50" s="5"/>
      <c r="B50" s="7"/>
      <c r="C50" s="6"/>
      <c r="D50" s="6"/>
      <c r="E50" s="28"/>
      <c r="F50" s="28"/>
      <c r="G50" s="28"/>
    </row>
    <row r="51" spans="1:12" ht="35.1" customHeight="1" x14ac:dyDescent="0.25">
      <c r="A51" s="3"/>
      <c r="C51" s="62" t="s">
        <v>676</v>
      </c>
      <c r="D51" s="62">
        <v>40</v>
      </c>
    </row>
    <row r="52" spans="1:12" ht="35.1" customHeight="1" x14ac:dyDescent="0.25">
      <c r="A52" s="3"/>
      <c r="C52" s="62" t="s">
        <v>574</v>
      </c>
      <c r="D52" s="62">
        <v>0</v>
      </c>
    </row>
    <row r="53" spans="1:12" ht="35.1" customHeight="1" x14ac:dyDescent="0.25">
      <c r="A53" s="3"/>
      <c r="C53" s="62" t="s">
        <v>575</v>
      </c>
      <c r="D53" s="62">
        <v>0</v>
      </c>
    </row>
    <row r="54" spans="1:12" ht="35.1" customHeight="1" x14ac:dyDescent="0.25">
      <c r="A54" s="3"/>
      <c r="C54" s="62" t="s">
        <v>675</v>
      </c>
      <c r="D54" s="62">
        <v>0</v>
      </c>
    </row>
    <row r="55" spans="1:12" ht="35.1" customHeight="1" x14ac:dyDescent="0.25">
      <c r="A55" s="3"/>
      <c r="C55" s="41" t="s">
        <v>416</v>
      </c>
      <c r="D55" s="41">
        <f>SUM(D51:D54)</f>
        <v>40</v>
      </c>
    </row>
    <row r="56" spans="1:12" x14ac:dyDescent="0.25">
      <c r="A56" s="3"/>
    </row>
    <row r="57" spans="1:12" s="11" customFormat="1" x14ac:dyDescent="0.25">
      <c r="A57" s="3"/>
      <c r="C57" s="9"/>
      <c r="D57" s="9"/>
      <c r="E57" s="29"/>
      <c r="F57" s="29"/>
      <c r="G57" s="29"/>
      <c r="H57" s="14"/>
      <c r="I57" s="14"/>
      <c r="J57" s="14"/>
      <c r="K57" s="14"/>
      <c r="L57" s="14"/>
    </row>
    <row r="58" spans="1:12" s="11" customFormat="1" x14ac:dyDescent="0.25">
      <c r="A58" s="3"/>
      <c r="C58" s="9"/>
      <c r="D58" s="9"/>
      <c r="E58" s="29"/>
      <c r="F58" s="29"/>
      <c r="G58" s="29"/>
      <c r="H58" s="14"/>
      <c r="I58" s="14"/>
      <c r="J58" s="14"/>
      <c r="K58" s="14"/>
      <c r="L58" s="14"/>
    </row>
    <row r="62" spans="1:12" x14ac:dyDescent="0.25">
      <c r="B62" s="29"/>
      <c r="C62" s="29"/>
      <c r="D62" s="29"/>
      <c r="E62" s="14"/>
      <c r="F62" s="14"/>
      <c r="G62" s="14"/>
    </row>
    <row r="63" spans="1:12" x14ac:dyDescent="0.25">
      <c r="B63" s="29"/>
      <c r="C63" s="29"/>
      <c r="D63" s="29"/>
      <c r="E63" s="14"/>
      <c r="F63" s="14"/>
      <c r="G63" s="14"/>
    </row>
    <row r="64" spans="1:12" x14ac:dyDescent="0.25">
      <c r="B64" s="29"/>
      <c r="C64" s="29"/>
      <c r="D64" s="29"/>
      <c r="E64" s="14"/>
      <c r="F64" s="14"/>
      <c r="G64" s="14"/>
    </row>
    <row r="65" spans="2:7" x14ac:dyDescent="0.25">
      <c r="B65" s="29"/>
      <c r="C65" s="29"/>
      <c r="D65" s="29"/>
      <c r="E65" s="14"/>
      <c r="F65" s="14"/>
      <c r="G65" s="14"/>
    </row>
    <row r="66" spans="2:7" x14ac:dyDescent="0.25">
      <c r="B66" s="29"/>
      <c r="C66" s="29"/>
      <c r="D66" s="29"/>
      <c r="E66" s="14"/>
      <c r="F66" s="14"/>
      <c r="G66" s="14"/>
    </row>
    <row r="67" spans="2:7" x14ac:dyDescent="0.25">
      <c r="B67" s="29"/>
      <c r="C67" s="29"/>
      <c r="D67" s="14"/>
      <c r="E67" s="14"/>
      <c r="F67" s="14"/>
      <c r="G67" s="14"/>
    </row>
    <row r="68" spans="2:7" x14ac:dyDescent="0.25">
      <c r="B68" s="29"/>
      <c r="C68" s="29"/>
      <c r="D68" s="29"/>
      <c r="E68" s="14"/>
      <c r="F68" s="14"/>
      <c r="G68" s="14"/>
    </row>
    <row r="69" spans="2:7" x14ac:dyDescent="0.25">
      <c r="B69" s="29"/>
      <c r="C69" s="29"/>
      <c r="D69" s="29"/>
      <c r="E69" s="14"/>
      <c r="F69" s="14"/>
      <c r="G69" s="14"/>
    </row>
    <row r="70" spans="2:7" x14ac:dyDescent="0.25">
      <c r="B70" s="29"/>
      <c r="C70" s="29"/>
      <c r="D70" s="29"/>
      <c r="E70" s="14"/>
      <c r="F70" s="14"/>
      <c r="G70" s="14"/>
    </row>
    <row r="71" spans="2:7" x14ac:dyDescent="0.25">
      <c r="B71" s="29"/>
      <c r="C71" s="29"/>
      <c r="D71" s="29"/>
      <c r="E71" s="14"/>
      <c r="F71" s="14"/>
      <c r="G71" s="14"/>
    </row>
    <row r="72" spans="2:7" x14ac:dyDescent="0.25">
      <c r="B72" s="29"/>
      <c r="C72" s="29"/>
      <c r="D72" s="14"/>
      <c r="E72" s="14"/>
      <c r="F72" s="14"/>
      <c r="G72" s="14"/>
    </row>
    <row r="73" spans="2:7" x14ac:dyDescent="0.25">
      <c r="B73" s="29"/>
      <c r="C73" s="14"/>
      <c r="D73" s="14"/>
      <c r="E73" s="14"/>
      <c r="F73" s="14"/>
      <c r="G73" s="14"/>
    </row>
    <row r="74" spans="2:7" x14ac:dyDescent="0.25">
      <c r="B74" s="14"/>
      <c r="C74" s="14"/>
      <c r="D74" s="14"/>
      <c r="E74" s="14"/>
      <c r="F74" s="14"/>
      <c r="G74" s="14"/>
    </row>
    <row r="75" spans="2:7" x14ac:dyDescent="0.25">
      <c r="B75" s="29"/>
      <c r="C75" s="29"/>
      <c r="D75" s="29"/>
      <c r="E75" s="14"/>
      <c r="F75" s="14"/>
      <c r="G75" s="14"/>
    </row>
    <row r="76" spans="2:7" x14ac:dyDescent="0.25">
      <c r="B76" s="29"/>
      <c r="C76" s="14"/>
      <c r="D76" s="14"/>
      <c r="E76" s="14"/>
      <c r="F76" s="14"/>
      <c r="G76" s="14"/>
    </row>
    <row r="77" spans="2:7" x14ac:dyDescent="0.25">
      <c r="B77" s="29"/>
      <c r="C77" s="29"/>
      <c r="D77" s="29"/>
      <c r="E77" s="14"/>
      <c r="F77" s="14"/>
      <c r="G77" s="14"/>
    </row>
    <row r="78" spans="2:7" x14ac:dyDescent="0.25">
      <c r="B78" s="29"/>
      <c r="C78" s="29"/>
      <c r="D78" s="29"/>
      <c r="E78" s="14"/>
      <c r="F78" s="14"/>
      <c r="G78" s="14"/>
    </row>
    <row r="79" spans="2:7" x14ac:dyDescent="0.25">
      <c r="B79" s="29"/>
      <c r="C79" s="29"/>
      <c r="D79" s="29"/>
      <c r="E79" s="14"/>
      <c r="F79" s="14"/>
      <c r="G79" s="14"/>
    </row>
    <row r="80" spans="2:7" x14ac:dyDescent="0.25">
      <c r="B80" s="29"/>
      <c r="C80" s="29"/>
      <c r="D80" s="29"/>
      <c r="E80" s="14"/>
      <c r="F80" s="14"/>
      <c r="G80" s="14"/>
    </row>
    <row r="81" spans="2:7" x14ac:dyDescent="0.25">
      <c r="B81" s="29"/>
      <c r="C81" s="29"/>
      <c r="D81" s="29"/>
      <c r="E81" s="14"/>
      <c r="F81" s="14"/>
      <c r="G81" s="14"/>
    </row>
    <row r="82" spans="2:7" x14ac:dyDescent="0.25">
      <c r="B82" s="29"/>
      <c r="C82" s="29"/>
      <c r="D82" s="29"/>
      <c r="E82" s="14"/>
      <c r="F82" s="14"/>
      <c r="G82" s="14"/>
    </row>
    <row r="83" spans="2:7" x14ac:dyDescent="0.25">
      <c r="B83" s="29"/>
      <c r="C83" s="29"/>
      <c r="D83" s="29"/>
      <c r="E83" s="14"/>
      <c r="F83" s="14"/>
      <c r="G83" s="14"/>
    </row>
    <row r="84" spans="2:7" x14ac:dyDescent="0.25">
      <c r="B84" s="29"/>
      <c r="C84" s="29"/>
      <c r="D84" s="29"/>
      <c r="E84" s="14"/>
      <c r="F84" s="14"/>
      <c r="G84" s="14"/>
    </row>
    <row r="85" spans="2:7" x14ac:dyDescent="0.25">
      <c r="B85" s="29"/>
      <c r="C85" s="29"/>
      <c r="D85" s="29"/>
      <c r="E85" s="14"/>
      <c r="F85" s="14"/>
      <c r="G85" s="14"/>
    </row>
    <row r="86" spans="2:7" x14ac:dyDescent="0.25">
      <c r="B86" s="29"/>
      <c r="C86" s="29"/>
      <c r="D86" s="29"/>
      <c r="E86" s="14"/>
      <c r="F86" s="14"/>
      <c r="G86" s="14"/>
    </row>
    <row r="87" spans="2:7" x14ac:dyDescent="0.25">
      <c r="B87" s="29"/>
      <c r="C87" s="29"/>
      <c r="D87" s="29"/>
      <c r="E87" s="14"/>
      <c r="F87" s="14"/>
      <c r="G87" s="14"/>
    </row>
    <row r="88" spans="2:7" x14ac:dyDescent="0.25">
      <c r="B88" s="29"/>
      <c r="C88" s="29"/>
      <c r="D88" s="29"/>
      <c r="E88" s="14"/>
      <c r="F88" s="14"/>
      <c r="G88" s="14"/>
    </row>
    <row r="89" spans="2:7" x14ac:dyDescent="0.25">
      <c r="B89" s="29"/>
      <c r="C89" s="29"/>
      <c r="D89" s="29"/>
      <c r="E89" s="14"/>
      <c r="F89" s="14"/>
      <c r="G89" s="14"/>
    </row>
    <row r="90" spans="2:7" x14ac:dyDescent="0.25">
      <c r="B90" s="29"/>
      <c r="C90" s="29"/>
      <c r="D90" s="29"/>
      <c r="E90" s="14"/>
      <c r="F90" s="14"/>
      <c r="G90" s="14"/>
    </row>
    <row r="91" spans="2:7" x14ac:dyDescent="0.25">
      <c r="B91" s="29"/>
      <c r="C91" s="29"/>
      <c r="D91" s="29"/>
      <c r="E91" s="14"/>
      <c r="F91" s="14"/>
      <c r="G91" s="14"/>
    </row>
    <row r="92" spans="2:7" x14ac:dyDescent="0.25">
      <c r="B92" s="29"/>
      <c r="C92" s="29"/>
      <c r="D92" s="29"/>
      <c r="E92" s="14"/>
      <c r="F92" s="14"/>
      <c r="G92" s="14"/>
    </row>
    <row r="93" spans="2:7" x14ac:dyDescent="0.25">
      <c r="B93" s="29"/>
      <c r="C93" s="29"/>
      <c r="D93" s="29"/>
      <c r="E93" s="14"/>
      <c r="F93" s="14"/>
      <c r="G93" s="14"/>
    </row>
    <row r="94" spans="2:7" x14ac:dyDescent="0.25">
      <c r="B94" s="29"/>
      <c r="C94" s="29"/>
      <c r="D94" s="29"/>
      <c r="E94" s="14"/>
      <c r="F94" s="14"/>
      <c r="G94" s="14"/>
    </row>
    <row r="95" spans="2:7" x14ac:dyDescent="0.25">
      <c r="B95" s="29"/>
      <c r="C95" s="29"/>
      <c r="D95" s="29"/>
      <c r="E95" s="14"/>
      <c r="F95" s="14"/>
      <c r="G95" s="14"/>
    </row>
    <row r="96" spans="2:7" x14ac:dyDescent="0.25">
      <c r="B96" s="29"/>
      <c r="C96" s="29"/>
      <c r="D96" s="29"/>
      <c r="E96" s="14"/>
      <c r="F96" s="14"/>
      <c r="G96" s="14"/>
    </row>
    <row r="97" spans="2:7" x14ac:dyDescent="0.25">
      <c r="B97" s="29"/>
      <c r="C97" s="29"/>
      <c r="D97" s="29"/>
      <c r="E97" s="14"/>
      <c r="F97" s="14"/>
      <c r="G97" s="14"/>
    </row>
    <row r="98" spans="2:7" x14ac:dyDescent="0.25">
      <c r="B98" s="29"/>
      <c r="C98" s="29"/>
      <c r="D98" s="29"/>
      <c r="E98" s="14"/>
      <c r="F98" s="14"/>
      <c r="G98" s="14"/>
    </row>
    <row r="99" spans="2:7" x14ac:dyDescent="0.25">
      <c r="B99" s="29"/>
      <c r="C99" s="29"/>
      <c r="D99" s="29"/>
      <c r="E99" s="14"/>
      <c r="F99" s="14"/>
      <c r="G99" s="14"/>
    </row>
    <row r="100" spans="2:7" x14ac:dyDescent="0.25">
      <c r="B100" s="29"/>
      <c r="C100" s="29"/>
      <c r="D100" s="29"/>
      <c r="E100" s="14"/>
      <c r="F100" s="14"/>
      <c r="G100" s="14"/>
    </row>
    <row r="101" spans="2:7" x14ac:dyDescent="0.25">
      <c r="B101" s="29"/>
      <c r="C101" s="29"/>
      <c r="D101" s="29"/>
      <c r="E101" s="14"/>
      <c r="F101" s="14"/>
      <c r="G101" s="14"/>
    </row>
    <row r="102" spans="2:7" x14ac:dyDescent="0.25">
      <c r="B102" s="29"/>
      <c r="C102" s="29"/>
      <c r="D102" s="29"/>
      <c r="E102" s="14"/>
      <c r="F102" s="14"/>
      <c r="G102" s="14"/>
    </row>
    <row r="103" spans="2:7" x14ac:dyDescent="0.25">
      <c r="B103" s="29"/>
      <c r="C103" s="29"/>
      <c r="D103" s="29"/>
      <c r="E103" s="14"/>
      <c r="F103" s="14"/>
      <c r="G103" s="14"/>
    </row>
    <row r="113" spans="4:7" x14ac:dyDescent="0.25">
      <c r="D113" s="29"/>
      <c r="G113" s="14"/>
    </row>
    <row r="115" spans="4:7" x14ac:dyDescent="0.25">
      <c r="D115" s="29"/>
      <c r="G115" s="14"/>
    </row>
    <row r="117" spans="4:7" x14ac:dyDescent="0.25">
      <c r="D117" s="29"/>
      <c r="G117" s="14"/>
    </row>
    <row r="119" spans="4:7" x14ac:dyDescent="0.25">
      <c r="D119" s="29"/>
      <c r="G119" s="14"/>
    </row>
    <row r="121" spans="4:7" x14ac:dyDescent="0.25">
      <c r="D121" s="29"/>
      <c r="G121" s="14"/>
    </row>
    <row r="123" spans="4:7" x14ac:dyDescent="0.25">
      <c r="D123" s="29"/>
      <c r="G123" s="14"/>
    </row>
    <row r="125" spans="4:7" x14ac:dyDescent="0.25">
      <c r="D125" s="29"/>
      <c r="G125" s="14"/>
    </row>
    <row r="127" spans="4:7" x14ac:dyDescent="0.25">
      <c r="D127" s="29"/>
      <c r="G127" s="14"/>
    </row>
    <row r="129" spans="4:7" x14ac:dyDescent="0.25">
      <c r="D129" s="29"/>
      <c r="G129" s="14"/>
    </row>
    <row r="131" spans="4:7" x14ac:dyDescent="0.25">
      <c r="D131" s="29"/>
      <c r="G131" s="14"/>
    </row>
  </sheetData>
  <dataConsolidate/>
  <mergeCells count="8">
    <mergeCell ref="J6:R6"/>
    <mergeCell ref="J7:L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A38" zoomScale="70" zoomScaleNormal="70" zoomScaleSheetLayoutView="70" zoomScalePageLayoutView="50" workbookViewId="0">
      <selection activeCell="E12" sqref="E1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662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893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345</v>
      </c>
      <c r="C7" s="209"/>
      <c r="D7" s="117"/>
      <c r="E7" s="130"/>
      <c r="F7" s="130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7" t="s">
        <v>76</v>
      </c>
      <c r="C8" s="209"/>
      <c r="D8" s="117"/>
      <c r="E8" s="130"/>
      <c r="F8" s="130"/>
      <c r="G8" s="118"/>
      <c r="H8" s="42"/>
      <c r="J8" s="134"/>
      <c r="K8" s="133"/>
      <c r="L8" s="133"/>
      <c r="M8" s="133"/>
      <c r="N8" s="134"/>
      <c r="O8" s="134"/>
      <c r="P8" s="134"/>
      <c r="Q8" s="134"/>
      <c r="R8" s="134"/>
    </row>
    <row r="9" spans="1:18" ht="35.1" customHeight="1" x14ac:dyDescent="0.25">
      <c r="A9" s="32">
        <v>3</v>
      </c>
      <c r="B9" s="37" t="s">
        <v>520</v>
      </c>
      <c r="C9" s="131"/>
      <c r="D9" s="209"/>
      <c r="E9" s="130"/>
      <c r="F9" s="130"/>
      <c r="G9" s="36"/>
      <c r="H9" s="42"/>
      <c r="J9" s="31"/>
      <c r="K9" s="26"/>
      <c r="L9" s="26"/>
      <c r="M9" s="26"/>
      <c r="N9" s="31"/>
      <c r="O9" s="31"/>
      <c r="P9" s="31"/>
      <c r="Q9" s="31"/>
      <c r="R9" s="31"/>
    </row>
    <row r="10" spans="1:18" ht="35.1" customHeight="1" x14ac:dyDescent="0.25">
      <c r="A10" s="32">
        <v>4</v>
      </c>
      <c r="B10" s="37" t="s">
        <v>248</v>
      </c>
      <c r="C10" s="209"/>
      <c r="D10" s="117"/>
      <c r="E10" s="131"/>
      <c r="F10" s="130"/>
      <c r="G10" s="36"/>
      <c r="H10" s="42"/>
      <c r="J10" s="31"/>
      <c r="K10" s="26"/>
      <c r="L10" s="26"/>
      <c r="M10" s="26"/>
      <c r="N10" s="31"/>
      <c r="O10" s="31"/>
      <c r="P10" s="31"/>
      <c r="Q10" s="31"/>
      <c r="R10" s="31"/>
    </row>
    <row r="11" spans="1:18" ht="35.1" customHeight="1" x14ac:dyDescent="0.25">
      <c r="A11" s="32">
        <v>5</v>
      </c>
      <c r="B11" s="37" t="s">
        <v>217</v>
      </c>
      <c r="C11" s="209"/>
      <c r="D11" s="117"/>
      <c r="E11" s="131"/>
      <c r="F11" s="130"/>
      <c r="G11" s="36"/>
      <c r="H11" s="42"/>
      <c r="J11" s="31"/>
      <c r="K11" s="26"/>
      <c r="L11" s="26"/>
      <c r="M11" s="26"/>
      <c r="N11" s="31"/>
      <c r="O11" s="31"/>
      <c r="P11" s="31"/>
      <c r="Q11" s="31"/>
      <c r="R11" s="31"/>
    </row>
    <row r="12" spans="1:18" ht="35.1" customHeight="1" x14ac:dyDescent="0.25">
      <c r="A12" s="32">
        <v>6</v>
      </c>
      <c r="B12" s="37" t="s">
        <v>347</v>
      </c>
      <c r="C12" s="209"/>
      <c r="D12" s="209"/>
      <c r="E12" s="130"/>
      <c r="F12" s="130"/>
      <c r="G12" s="36"/>
      <c r="H12" s="42"/>
      <c r="J12" s="31"/>
      <c r="K12" s="26"/>
      <c r="L12" s="26"/>
      <c r="M12" s="26"/>
      <c r="N12" s="31"/>
      <c r="O12" s="31"/>
      <c r="P12" s="31"/>
      <c r="Q12" s="31"/>
      <c r="R12" s="31"/>
    </row>
    <row r="13" spans="1:18" ht="35.1" customHeight="1" x14ac:dyDescent="0.25">
      <c r="A13" s="32">
        <v>7</v>
      </c>
      <c r="B13" s="37" t="s">
        <v>836</v>
      </c>
      <c r="C13" s="209"/>
      <c r="D13" s="117"/>
      <c r="E13" s="130"/>
      <c r="F13" s="131"/>
      <c r="G13" s="36"/>
      <c r="H13" s="42"/>
      <c r="J13" s="31"/>
      <c r="K13" s="26"/>
      <c r="L13" s="26"/>
      <c r="M13" s="26"/>
      <c r="N13" s="31"/>
      <c r="O13" s="31"/>
      <c r="P13" s="31"/>
      <c r="Q13" s="31"/>
      <c r="R13" s="31"/>
    </row>
    <row r="14" spans="1:18" ht="35.1" customHeight="1" x14ac:dyDescent="0.25">
      <c r="A14" s="32">
        <v>8</v>
      </c>
      <c r="B14" s="37" t="s">
        <v>254</v>
      </c>
      <c r="C14" s="209"/>
      <c r="D14" s="117"/>
      <c r="E14" s="130"/>
      <c r="F14" s="131"/>
      <c r="G14" s="118"/>
      <c r="H14" s="42"/>
      <c r="J14" s="134"/>
      <c r="K14" s="133"/>
      <c r="L14" s="133"/>
      <c r="M14" s="133"/>
      <c r="N14" s="134"/>
      <c r="O14" s="134"/>
      <c r="P14" s="134"/>
      <c r="Q14" s="134"/>
      <c r="R14" s="134"/>
    </row>
    <row r="15" spans="1:18" ht="35.1" customHeight="1" x14ac:dyDescent="0.25">
      <c r="A15" s="32">
        <v>9</v>
      </c>
      <c r="B15" s="33" t="s">
        <v>555</v>
      </c>
      <c r="C15" s="131"/>
      <c r="D15" s="209"/>
      <c r="E15" s="130"/>
      <c r="F15" s="130"/>
      <c r="G15" s="36"/>
      <c r="H15" s="42"/>
      <c r="J15" s="31"/>
      <c r="K15" s="26"/>
      <c r="L15" s="26"/>
      <c r="M15" s="26"/>
      <c r="N15" s="31"/>
      <c r="O15" s="31"/>
      <c r="P15" s="31"/>
      <c r="Q15" s="31"/>
      <c r="R15" s="31"/>
    </row>
    <row r="16" spans="1:18" ht="35.1" customHeight="1" x14ac:dyDescent="0.25">
      <c r="A16" s="32">
        <v>10</v>
      </c>
      <c r="B16" s="37" t="s">
        <v>498</v>
      </c>
      <c r="C16" s="209"/>
      <c r="D16" s="117"/>
      <c r="E16" s="130"/>
      <c r="F16" s="130"/>
      <c r="G16" s="36"/>
      <c r="H16" s="42"/>
      <c r="J16" s="31"/>
      <c r="K16" s="26"/>
      <c r="L16" s="26"/>
      <c r="M16" s="26"/>
      <c r="N16" s="31"/>
      <c r="O16" s="31"/>
      <c r="P16" s="31"/>
      <c r="Q16" s="31"/>
      <c r="R16" s="31"/>
    </row>
    <row r="17" spans="1:18" ht="35.1" customHeight="1" x14ac:dyDescent="0.25">
      <c r="A17" s="32">
        <v>11</v>
      </c>
      <c r="B17" s="33" t="s">
        <v>513</v>
      </c>
      <c r="C17" s="209"/>
      <c r="D17" s="117"/>
      <c r="E17" s="130"/>
      <c r="F17" s="130"/>
      <c r="G17" s="36"/>
      <c r="H17" s="42"/>
      <c r="J17" s="31"/>
      <c r="K17" s="26"/>
      <c r="L17" s="26"/>
      <c r="M17" s="26"/>
      <c r="N17" s="31"/>
      <c r="O17" s="31"/>
      <c r="P17" s="31"/>
      <c r="Q17" s="31"/>
      <c r="R17" s="31"/>
    </row>
    <row r="18" spans="1:18" ht="35.1" customHeight="1" x14ac:dyDescent="0.25">
      <c r="A18" s="32">
        <v>12</v>
      </c>
      <c r="B18" s="33" t="s">
        <v>409</v>
      </c>
      <c r="C18" s="209"/>
      <c r="D18" s="117"/>
      <c r="E18" s="130"/>
      <c r="F18" s="130"/>
      <c r="G18" s="118"/>
      <c r="H18" s="42"/>
      <c r="J18" s="134"/>
      <c r="K18" s="133"/>
      <c r="L18" s="133"/>
      <c r="M18" s="133"/>
      <c r="N18" s="134"/>
      <c r="O18" s="134"/>
      <c r="P18" s="134"/>
      <c r="Q18" s="134"/>
      <c r="R18" s="134"/>
    </row>
    <row r="19" spans="1:18" ht="35.1" customHeight="1" x14ac:dyDescent="0.25">
      <c r="A19" s="32">
        <v>13</v>
      </c>
      <c r="B19" s="33" t="s">
        <v>250</v>
      </c>
      <c r="C19" s="209"/>
      <c r="D19" s="117"/>
      <c r="E19" s="130"/>
      <c r="F19" s="130"/>
      <c r="G19" s="118"/>
      <c r="H19" s="42"/>
      <c r="J19" s="134"/>
      <c r="K19" s="133"/>
      <c r="L19" s="133"/>
      <c r="M19" s="133"/>
      <c r="N19" s="134"/>
      <c r="O19" s="134"/>
      <c r="P19" s="134"/>
      <c r="Q19" s="134"/>
      <c r="R19" s="134"/>
    </row>
    <row r="20" spans="1:18" ht="35.1" customHeight="1" x14ac:dyDescent="0.25">
      <c r="A20" s="32">
        <v>14</v>
      </c>
      <c r="B20" s="33" t="s">
        <v>251</v>
      </c>
      <c r="C20" s="131"/>
      <c r="D20" s="209"/>
      <c r="E20" s="130"/>
      <c r="F20" s="130"/>
      <c r="G20" s="118"/>
      <c r="H20" s="42"/>
      <c r="J20" s="134"/>
      <c r="K20" s="133"/>
      <c r="L20" s="133"/>
      <c r="M20" s="133"/>
      <c r="N20" s="134"/>
      <c r="O20" s="134"/>
      <c r="P20" s="134"/>
      <c r="Q20" s="134"/>
      <c r="R20" s="134"/>
    </row>
    <row r="21" spans="1:18" ht="35.1" customHeight="1" x14ac:dyDescent="0.25">
      <c r="A21" s="32">
        <v>15</v>
      </c>
      <c r="B21" s="33" t="s">
        <v>837</v>
      </c>
      <c r="C21" s="209"/>
      <c r="D21" s="117"/>
      <c r="E21" s="130"/>
      <c r="F21" s="131"/>
      <c r="G21" s="36"/>
      <c r="H21" s="42"/>
      <c r="J21" s="31"/>
      <c r="K21" s="26"/>
      <c r="L21" s="26"/>
      <c r="M21" s="26"/>
      <c r="N21" s="31"/>
      <c r="O21" s="31"/>
      <c r="P21" s="31"/>
      <c r="Q21" s="31"/>
      <c r="R21" s="31"/>
    </row>
    <row r="22" spans="1:18" ht="35.1" customHeight="1" x14ac:dyDescent="0.25">
      <c r="A22" s="32">
        <v>16</v>
      </c>
      <c r="B22" s="33" t="s">
        <v>349</v>
      </c>
      <c r="C22" s="129"/>
      <c r="D22" s="209"/>
      <c r="E22" s="129"/>
      <c r="F22" s="130"/>
      <c r="G22" s="36"/>
      <c r="H22" s="42"/>
      <c r="J22" s="31"/>
      <c r="K22" s="26"/>
      <c r="L22" s="26"/>
      <c r="M22" s="26"/>
      <c r="N22" s="31"/>
      <c r="O22" s="31"/>
      <c r="P22" s="31"/>
      <c r="Q22" s="31"/>
      <c r="R22" s="31"/>
    </row>
    <row r="23" spans="1:18" ht="35.1" customHeight="1" x14ac:dyDescent="0.25">
      <c r="A23" s="32">
        <v>17</v>
      </c>
      <c r="B23" s="33" t="s">
        <v>253</v>
      </c>
      <c r="C23" s="131"/>
      <c r="D23" s="209"/>
      <c r="E23" s="130"/>
      <c r="F23" s="130"/>
      <c r="G23" s="36"/>
      <c r="H23" s="42"/>
      <c r="J23" s="31"/>
      <c r="K23" s="26"/>
      <c r="L23" s="26"/>
      <c r="M23" s="26"/>
      <c r="N23" s="31"/>
      <c r="O23" s="31"/>
      <c r="P23" s="31"/>
      <c r="Q23" s="31"/>
      <c r="R23" s="31"/>
    </row>
    <row r="24" spans="1:18" ht="35.1" customHeight="1" x14ac:dyDescent="0.25">
      <c r="A24" s="32">
        <v>18</v>
      </c>
      <c r="B24" s="33" t="s">
        <v>219</v>
      </c>
      <c r="C24" s="209"/>
      <c r="D24" s="131"/>
      <c r="E24" s="130"/>
      <c r="F24" s="130"/>
      <c r="G24" s="36"/>
      <c r="H24" s="42"/>
      <c r="J24" s="31"/>
      <c r="K24" s="26"/>
      <c r="L24" s="26"/>
      <c r="M24" s="26"/>
      <c r="N24" s="31"/>
      <c r="O24" s="31"/>
      <c r="P24" s="31"/>
      <c r="Q24" s="31"/>
      <c r="R24" s="31"/>
    </row>
    <row r="25" spans="1:18" ht="35.1" customHeight="1" x14ac:dyDescent="0.25">
      <c r="A25" s="32">
        <v>19</v>
      </c>
      <c r="B25" s="37" t="s">
        <v>350</v>
      </c>
      <c r="C25" s="209"/>
      <c r="D25" s="117"/>
      <c r="E25" s="131"/>
      <c r="F25" s="130"/>
      <c r="G25" s="36"/>
      <c r="H25" s="42"/>
      <c r="J25" s="31"/>
      <c r="K25" s="26"/>
      <c r="L25" s="26"/>
      <c r="M25" s="26"/>
      <c r="N25" s="31"/>
      <c r="O25" s="31"/>
      <c r="P25" s="31"/>
      <c r="Q25" s="31"/>
      <c r="R25" s="31"/>
    </row>
    <row r="26" spans="1:18" ht="35.1" customHeight="1" x14ac:dyDescent="0.25">
      <c r="A26" s="32">
        <v>20</v>
      </c>
      <c r="B26" s="33" t="s">
        <v>244</v>
      </c>
      <c r="C26" s="209"/>
      <c r="D26" s="117"/>
      <c r="E26" s="130"/>
      <c r="F26" s="130"/>
      <c r="G26" s="36"/>
      <c r="H26" s="42"/>
      <c r="J26" s="31"/>
      <c r="K26" s="26"/>
      <c r="L26" s="26"/>
      <c r="M26" s="26"/>
      <c r="N26" s="31"/>
      <c r="O26" s="31"/>
      <c r="P26" s="31"/>
      <c r="Q26" s="31"/>
      <c r="R26" s="31"/>
    </row>
    <row r="27" spans="1:18" ht="35.1" customHeight="1" x14ac:dyDescent="0.25">
      <c r="A27" s="32">
        <v>21</v>
      </c>
      <c r="B27" s="33" t="s">
        <v>114</v>
      </c>
      <c r="C27" s="209"/>
      <c r="D27" s="117"/>
      <c r="E27" s="130"/>
      <c r="F27" s="130"/>
      <c r="G27" s="118"/>
      <c r="H27" s="42"/>
      <c r="J27" s="134"/>
      <c r="K27" s="133"/>
      <c r="L27" s="133"/>
      <c r="M27" s="133"/>
      <c r="N27" s="134"/>
      <c r="O27" s="134"/>
      <c r="P27" s="134"/>
      <c r="Q27" s="134"/>
      <c r="R27" s="134"/>
    </row>
    <row r="28" spans="1:18" ht="35.1" customHeight="1" x14ac:dyDescent="0.25">
      <c r="A28" s="32">
        <v>22</v>
      </c>
      <c r="B28" s="33" t="s">
        <v>406</v>
      </c>
      <c r="C28" s="131"/>
      <c r="D28" s="209"/>
      <c r="E28" s="131"/>
      <c r="F28" s="130"/>
      <c r="G28" s="36"/>
      <c r="H28" s="42"/>
      <c r="J28" s="31"/>
      <c r="K28" s="26"/>
      <c r="L28" s="26"/>
      <c r="M28" s="26"/>
      <c r="N28" s="31"/>
      <c r="O28" s="31"/>
      <c r="P28" s="31"/>
      <c r="Q28" s="31"/>
      <c r="R28" s="31"/>
    </row>
    <row r="29" spans="1:18" ht="35.1" customHeight="1" x14ac:dyDescent="0.25">
      <c r="A29" s="32">
        <v>23</v>
      </c>
      <c r="B29" s="33" t="s">
        <v>456</v>
      </c>
      <c r="C29" s="209"/>
      <c r="D29" s="132"/>
      <c r="E29" s="130"/>
      <c r="F29" s="130"/>
      <c r="G29" s="36"/>
      <c r="H29" s="42"/>
      <c r="J29" s="31"/>
      <c r="K29" s="26"/>
      <c r="L29" s="26"/>
      <c r="M29" s="26"/>
      <c r="N29" s="31"/>
      <c r="O29" s="31"/>
      <c r="P29" s="31"/>
      <c r="Q29" s="31"/>
      <c r="R29" s="31"/>
    </row>
    <row r="30" spans="1:18" ht="35.1" customHeight="1" x14ac:dyDescent="0.25">
      <c r="A30" s="32">
        <v>24</v>
      </c>
      <c r="B30" s="33" t="s">
        <v>517</v>
      </c>
      <c r="C30" s="131"/>
      <c r="D30" s="209"/>
      <c r="E30" s="130"/>
      <c r="F30" s="131"/>
      <c r="G30" s="36"/>
      <c r="H30" s="42"/>
      <c r="J30" s="31"/>
      <c r="K30" s="26"/>
      <c r="L30" s="26"/>
      <c r="M30" s="26"/>
      <c r="N30" s="31"/>
      <c r="O30" s="31"/>
      <c r="P30" s="31"/>
      <c r="Q30" s="31"/>
      <c r="R30" s="31"/>
    </row>
    <row r="31" spans="1:18" ht="35.1" customHeight="1" x14ac:dyDescent="0.25">
      <c r="A31" s="32">
        <v>25</v>
      </c>
      <c r="B31" s="33" t="s">
        <v>519</v>
      </c>
      <c r="C31" s="132"/>
      <c r="D31" s="209"/>
      <c r="E31" s="130"/>
      <c r="F31" s="131"/>
      <c r="G31" s="36"/>
      <c r="H31" s="42"/>
      <c r="J31" s="31"/>
      <c r="K31" s="26"/>
      <c r="L31" s="26"/>
      <c r="M31" s="26"/>
      <c r="N31" s="31"/>
      <c r="O31" s="31"/>
      <c r="P31" s="31"/>
      <c r="Q31" s="31"/>
      <c r="R31" s="31"/>
    </row>
    <row r="32" spans="1:18" ht="35.1" customHeight="1" x14ac:dyDescent="0.25">
      <c r="A32" s="32">
        <v>26</v>
      </c>
      <c r="B32" s="52" t="s">
        <v>524</v>
      </c>
      <c r="C32" s="131"/>
      <c r="D32" s="209"/>
      <c r="E32" s="130"/>
      <c r="F32" s="130"/>
      <c r="G32" s="36"/>
      <c r="H32" s="42"/>
      <c r="J32" s="31"/>
      <c r="K32" s="26"/>
      <c r="L32" s="26"/>
      <c r="M32" s="26"/>
      <c r="N32" s="31"/>
      <c r="O32" s="31"/>
      <c r="P32" s="31"/>
      <c r="Q32" s="31"/>
      <c r="R32" s="31"/>
    </row>
    <row r="33" spans="1:18" ht="35.1" customHeight="1" x14ac:dyDescent="0.25">
      <c r="A33" s="32">
        <v>27</v>
      </c>
      <c r="B33" s="33" t="s">
        <v>556</v>
      </c>
      <c r="C33" s="209"/>
      <c r="D33" s="117"/>
      <c r="E33" s="130"/>
      <c r="F33" s="130"/>
      <c r="G33" s="118"/>
      <c r="H33" s="42"/>
      <c r="J33" s="134"/>
      <c r="K33" s="133"/>
      <c r="L33" s="133"/>
      <c r="M33" s="133"/>
      <c r="N33" s="134"/>
      <c r="O33" s="134"/>
      <c r="P33" s="134"/>
      <c r="Q33" s="134"/>
      <c r="R33" s="134"/>
    </row>
    <row r="34" spans="1:18" ht="35.1" customHeight="1" x14ac:dyDescent="0.25">
      <c r="A34" s="32">
        <v>28</v>
      </c>
      <c r="B34" s="33" t="s">
        <v>716</v>
      </c>
      <c r="C34" s="131"/>
      <c r="D34" s="117"/>
      <c r="E34" s="209"/>
      <c r="F34" s="130"/>
      <c r="G34" s="36"/>
      <c r="H34" s="42"/>
      <c r="J34" s="31"/>
      <c r="K34" s="26"/>
      <c r="L34" s="26"/>
      <c r="M34" s="26"/>
      <c r="N34" s="31"/>
      <c r="O34" s="31"/>
      <c r="P34" s="31"/>
      <c r="Q34" s="31"/>
      <c r="R34" s="31"/>
    </row>
    <row r="35" spans="1:18" ht="35.1" customHeight="1" x14ac:dyDescent="0.25">
      <c r="A35" s="32">
        <v>29</v>
      </c>
      <c r="B35" s="37" t="s">
        <v>133</v>
      </c>
      <c r="C35" s="209"/>
      <c r="D35" s="132"/>
      <c r="E35" s="130"/>
      <c r="F35" s="130"/>
      <c r="G35" s="36"/>
      <c r="H35" s="42"/>
      <c r="J35" s="31"/>
      <c r="K35" s="26"/>
      <c r="L35" s="26"/>
      <c r="M35" s="26"/>
      <c r="N35" s="31"/>
      <c r="O35" s="31"/>
      <c r="P35" s="31"/>
      <c r="Q35" s="31"/>
      <c r="R35" s="31"/>
    </row>
    <row r="36" spans="1:18" ht="35.1" customHeight="1" x14ac:dyDescent="0.25">
      <c r="A36" s="32">
        <v>30</v>
      </c>
      <c r="B36" s="33" t="s">
        <v>838</v>
      </c>
      <c r="C36" s="210"/>
      <c r="D36" s="117"/>
      <c r="E36" s="130"/>
      <c r="F36" s="130"/>
      <c r="G36" s="118"/>
      <c r="H36" s="42"/>
      <c r="J36" s="134"/>
      <c r="K36" s="133"/>
      <c r="L36" s="133"/>
      <c r="M36" s="133"/>
      <c r="N36" s="134"/>
      <c r="O36" s="134"/>
      <c r="P36" s="134"/>
      <c r="Q36" s="134"/>
      <c r="R36" s="134"/>
    </row>
    <row r="37" spans="1:18" ht="35.1" customHeight="1" x14ac:dyDescent="0.25">
      <c r="A37" s="32">
        <v>31</v>
      </c>
      <c r="B37" s="37" t="s">
        <v>327</v>
      </c>
      <c r="C37" s="209"/>
      <c r="D37" s="117"/>
      <c r="E37" s="130"/>
      <c r="F37" s="130"/>
      <c r="G37" s="118"/>
      <c r="H37" s="42"/>
      <c r="J37" s="134"/>
      <c r="K37" s="133"/>
      <c r="L37" s="133"/>
      <c r="M37" s="133"/>
      <c r="N37" s="134"/>
      <c r="O37" s="134"/>
      <c r="P37" s="134"/>
      <c r="Q37" s="134"/>
      <c r="R37" s="134"/>
    </row>
    <row r="38" spans="1:18" ht="35.1" customHeight="1" x14ac:dyDescent="0.25">
      <c r="A38" s="32">
        <v>32</v>
      </c>
      <c r="B38" s="37" t="s">
        <v>717</v>
      </c>
      <c r="C38" s="209"/>
      <c r="D38" s="117"/>
      <c r="E38" s="130"/>
      <c r="F38" s="130"/>
      <c r="G38" s="118"/>
      <c r="H38" s="42"/>
      <c r="J38" s="134"/>
      <c r="K38" s="133"/>
      <c r="L38" s="133"/>
      <c r="M38" s="133"/>
      <c r="N38" s="134"/>
      <c r="O38" s="134"/>
      <c r="P38" s="134"/>
      <c r="Q38" s="134"/>
      <c r="R38" s="134"/>
    </row>
    <row r="39" spans="1:18" ht="35.1" customHeight="1" x14ac:dyDescent="0.25">
      <c r="A39" s="32">
        <v>33</v>
      </c>
      <c r="B39" s="37" t="s">
        <v>718</v>
      </c>
      <c r="C39" s="209"/>
      <c r="D39" s="117"/>
      <c r="E39" s="130"/>
      <c r="F39" s="130"/>
      <c r="G39" s="118"/>
      <c r="H39" s="42"/>
      <c r="J39" s="134"/>
      <c r="K39" s="133"/>
      <c r="L39" s="133"/>
      <c r="M39" s="133"/>
      <c r="N39" s="134"/>
      <c r="O39" s="134"/>
      <c r="P39" s="134"/>
      <c r="Q39" s="134"/>
      <c r="R39" s="134"/>
    </row>
    <row r="40" spans="1:18" ht="35.1" customHeight="1" x14ac:dyDescent="0.25">
      <c r="A40" s="32">
        <v>34</v>
      </c>
      <c r="B40" s="37" t="s">
        <v>719</v>
      </c>
      <c r="C40" s="209"/>
      <c r="D40" s="117"/>
      <c r="E40" s="130"/>
      <c r="F40" s="130"/>
      <c r="G40" s="118"/>
      <c r="H40" s="42"/>
      <c r="J40" s="134"/>
      <c r="K40" s="133"/>
      <c r="L40" s="133"/>
      <c r="M40" s="133"/>
      <c r="N40" s="134"/>
      <c r="O40" s="134"/>
      <c r="P40" s="134"/>
      <c r="Q40" s="134"/>
      <c r="R40" s="134"/>
    </row>
    <row r="41" spans="1:18" ht="35.1" customHeight="1" x14ac:dyDescent="0.25">
      <c r="A41" s="32">
        <v>35</v>
      </c>
      <c r="B41" s="37" t="s">
        <v>720</v>
      </c>
      <c r="C41" s="209"/>
      <c r="D41" s="117"/>
      <c r="E41" s="130"/>
      <c r="F41" s="130"/>
      <c r="G41" s="118"/>
      <c r="H41" s="42"/>
      <c r="J41" s="134"/>
      <c r="K41" s="133"/>
      <c r="L41" s="133"/>
      <c r="M41" s="133"/>
      <c r="N41" s="134"/>
      <c r="O41" s="134"/>
      <c r="P41" s="134"/>
      <c r="Q41" s="134"/>
      <c r="R41" s="134"/>
    </row>
    <row r="42" spans="1:18" ht="35.1" customHeight="1" x14ac:dyDescent="0.25">
      <c r="A42" s="32">
        <v>36</v>
      </c>
      <c r="B42" s="37" t="s">
        <v>721</v>
      </c>
      <c r="C42" s="209"/>
      <c r="D42" s="117"/>
      <c r="E42" s="130"/>
      <c r="F42" s="130"/>
      <c r="G42" s="118"/>
      <c r="H42" s="42"/>
      <c r="J42" s="275"/>
      <c r="K42" s="274"/>
      <c r="L42" s="274"/>
      <c r="M42" s="274"/>
      <c r="N42" s="275"/>
      <c r="O42" s="275"/>
      <c r="P42" s="275"/>
      <c r="Q42" s="275"/>
      <c r="R42" s="275"/>
    </row>
    <row r="43" spans="1:18" ht="35.1" customHeight="1" x14ac:dyDescent="0.25">
      <c r="A43" s="43"/>
      <c r="B43" s="43" t="s">
        <v>491</v>
      </c>
      <c r="C43" s="43"/>
      <c r="D43" s="43"/>
      <c r="E43" s="43"/>
      <c r="F43" s="43"/>
      <c r="G43" s="76"/>
      <c r="H43" s="46"/>
    </row>
    <row r="44" spans="1:18" ht="34.5" customHeight="1" x14ac:dyDescent="0.25">
      <c r="A44" s="43"/>
      <c r="B44" s="43" t="s">
        <v>683</v>
      </c>
      <c r="C44" s="164">
        <f>SUM(C43/35)*100</f>
        <v>0</v>
      </c>
      <c r="D44" s="164">
        <f>SUM(D43/35)*100%</f>
        <v>0</v>
      </c>
      <c r="E44" s="164">
        <f>SUM(E43/35)*100%</f>
        <v>0</v>
      </c>
      <c r="F44" s="164">
        <f>SUM(F43/35)*100%</f>
        <v>0</v>
      </c>
      <c r="G44" s="164">
        <f>SUM(G43/35)*100%</f>
        <v>0</v>
      </c>
      <c r="H44" s="153"/>
    </row>
    <row r="45" spans="1:18" ht="28.5" customHeight="1" x14ac:dyDescent="0.25">
      <c r="A45" s="21"/>
      <c r="B45" s="22"/>
      <c r="C45" s="17"/>
      <c r="D45" s="18"/>
      <c r="E45" s="27"/>
      <c r="F45" s="27"/>
      <c r="G45" s="27"/>
    </row>
    <row r="46" spans="1:18" s="20" customFormat="1" hidden="1" x14ac:dyDescent="0.25">
      <c r="A46" s="5"/>
      <c r="B46" s="7"/>
      <c r="C46" s="6"/>
      <c r="D46" s="6"/>
      <c r="E46" s="28"/>
      <c r="F46" s="28"/>
      <c r="G46" s="28"/>
    </row>
    <row r="47" spans="1:18" ht="35.1" customHeight="1" x14ac:dyDescent="0.25">
      <c r="A47" s="3"/>
      <c r="C47" s="62" t="s">
        <v>676</v>
      </c>
      <c r="D47" s="62">
        <v>31</v>
      </c>
    </row>
    <row r="48" spans="1:18" ht="35.1" customHeight="1" x14ac:dyDescent="0.25">
      <c r="A48" s="3"/>
      <c r="C48" s="62" t="s">
        <v>574</v>
      </c>
      <c r="D48" s="62">
        <v>0</v>
      </c>
    </row>
    <row r="49" spans="1:12" ht="35.1" customHeight="1" x14ac:dyDescent="0.25">
      <c r="A49" s="3"/>
      <c r="C49" s="62" t="s">
        <v>575</v>
      </c>
      <c r="D49" s="62">
        <v>0</v>
      </c>
    </row>
    <row r="50" spans="1:12" ht="35.1" customHeight="1" x14ac:dyDescent="0.25">
      <c r="A50" s="3"/>
      <c r="C50" s="62" t="s">
        <v>675</v>
      </c>
      <c r="D50" s="62">
        <v>5</v>
      </c>
    </row>
    <row r="51" spans="1:12" ht="35.1" customHeight="1" x14ac:dyDescent="0.25">
      <c r="A51" s="3"/>
      <c r="C51" s="41" t="s">
        <v>416</v>
      </c>
      <c r="D51" s="41">
        <f>SUM(D47:D50)</f>
        <v>36</v>
      </c>
    </row>
    <row r="52" spans="1:12" s="11" customFormat="1" x14ac:dyDescent="0.25">
      <c r="A52" s="3"/>
      <c r="C52" s="9"/>
      <c r="D52" s="9"/>
      <c r="E52" s="29"/>
      <c r="F52" s="29"/>
      <c r="G52" s="29"/>
      <c r="H52" s="14"/>
      <c r="I52" s="14"/>
      <c r="J52" s="14"/>
      <c r="K52" s="14"/>
      <c r="L52" s="14"/>
    </row>
    <row r="54" spans="1:12" x14ac:dyDescent="0.25">
      <c r="D54" s="29"/>
      <c r="G54" s="14"/>
    </row>
    <row r="55" spans="1:12" x14ac:dyDescent="0.25">
      <c r="D55" s="29"/>
      <c r="G55" s="14"/>
    </row>
    <row r="56" spans="1:12" x14ac:dyDescent="0.25">
      <c r="D56" s="29"/>
      <c r="G56" s="14"/>
    </row>
    <row r="57" spans="1:12" x14ac:dyDescent="0.25">
      <c r="D57" s="29"/>
      <c r="G57" s="14"/>
    </row>
    <row r="58" spans="1:12" x14ac:dyDescent="0.25">
      <c r="D58" s="29"/>
      <c r="G58" s="14"/>
    </row>
    <row r="59" spans="1:12" x14ac:dyDescent="0.25">
      <c r="D59" s="29"/>
      <c r="G59" s="14"/>
    </row>
    <row r="60" spans="1:12" x14ac:dyDescent="0.25">
      <c r="D60" s="29"/>
      <c r="G60" s="14"/>
    </row>
    <row r="61" spans="1:12" x14ac:dyDescent="0.25">
      <c r="D61" s="29"/>
      <c r="G61" s="14"/>
    </row>
    <row r="62" spans="1:12" x14ac:dyDescent="0.25">
      <c r="D62" s="29"/>
      <c r="G62" s="14"/>
    </row>
    <row r="63" spans="1:12" x14ac:dyDescent="0.25">
      <c r="D63" s="29"/>
      <c r="G63" s="14"/>
    </row>
    <row r="64" spans="1:12" x14ac:dyDescent="0.25">
      <c r="D64" s="29"/>
      <c r="G64" s="14"/>
    </row>
    <row r="65" spans="4:7" x14ac:dyDescent="0.25">
      <c r="D65" s="29"/>
      <c r="G65" s="14"/>
    </row>
    <row r="66" spans="4:7" x14ac:dyDescent="0.25">
      <c r="D66" s="29"/>
      <c r="G66" s="14"/>
    </row>
    <row r="67" spans="4:7" x14ac:dyDescent="0.25">
      <c r="D67" s="29"/>
      <c r="G67" s="14"/>
    </row>
    <row r="68" spans="4:7" x14ac:dyDescent="0.25">
      <c r="D68" s="29"/>
      <c r="G68" s="14"/>
    </row>
    <row r="69" spans="4:7" x14ac:dyDescent="0.25">
      <c r="D69" s="29"/>
      <c r="G69" s="14"/>
    </row>
    <row r="70" spans="4:7" x14ac:dyDescent="0.25">
      <c r="D70" s="29"/>
      <c r="G70" s="14"/>
    </row>
    <row r="71" spans="4:7" x14ac:dyDescent="0.25">
      <c r="D71" s="29"/>
      <c r="G71" s="14"/>
    </row>
    <row r="72" spans="4:7" x14ac:dyDescent="0.25">
      <c r="D72" s="29"/>
      <c r="G72" s="14"/>
    </row>
    <row r="73" spans="4:7" x14ac:dyDescent="0.25">
      <c r="D73" s="29"/>
      <c r="G73" s="14"/>
    </row>
    <row r="74" spans="4:7" x14ac:dyDescent="0.25">
      <c r="D74" s="29"/>
      <c r="G74" s="14"/>
    </row>
    <row r="75" spans="4:7" x14ac:dyDescent="0.25">
      <c r="D75" s="29"/>
      <c r="G75" s="14"/>
    </row>
    <row r="76" spans="4:7" x14ac:dyDescent="0.25">
      <c r="D76" s="29"/>
      <c r="G76" s="14"/>
    </row>
    <row r="77" spans="4:7" x14ac:dyDescent="0.25">
      <c r="D77" s="29"/>
      <c r="G77" s="14"/>
    </row>
    <row r="78" spans="4:7" x14ac:dyDescent="0.25">
      <c r="D78" s="29"/>
      <c r="G78" s="14"/>
    </row>
    <row r="79" spans="4:7" x14ac:dyDescent="0.25">
      <c r="D79" s="29"/>
      <c r="G79" s="14"/>
    </row>
    <row r="80" spans="4:7" x14ac:dyDescent="0.25">
      <c r="D80" s="29"/>
      <c r="G80" s="14"/>
    </row>
    <row r="81" spans="3:7" x14ac:dyDescent="0.25">
      <c r="D81" s="29"/>
      <c r="G81" s="14"/>
    </row>
    <row r="82" spans="3:7" x14ac:dyDescent="0.25">
      <c r="C82" s="29"/>
      <c r="D82" s="29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29"/>
      <c r="D84" s="29"/>
      <c r="F84" s="14"/>
      <c r="G84" s="14"/>
    </row>
    <row r="85" spans="3:7" x14ac:dyDescent="0.25">
      <c r="C85" s="29"/>
      <c r="D85" s="29"/>
      <c r="F85" s="14"/>
      <c r="G85" s="14"/>
    </row>
    <row r="86" spans="3:7" x14ac:dyDescent="0.25">
      <c r="C86" s="29"/>
      <c r="D86" s="29"/>
      <c r="F86" s="14"/>
      <c r="G86" s="14"/>
    </row>
    <row r="87" spans="3:7" x14ac:dyDescent="0.25">
      <c r="D87" s="29"/>
      <c r="G87" s="14"/>
    </row>
    <row r="88" spans="3:7" x14ac:dyDescent="0.25">
      <c r="C88" s="29"/>
      <c r="D88" s="29"/>
      <c r="F88" s="14"/>
      <c r="G88" s="14"/>
    </row>
    <row r="89" spans="3:7" x14ac:dyDescent="0.25">
      <c r="D89" s="29"/>
      <c r="G89" s="14"/>
    </row>
    <row r="90" spans="3:7" x14ac:dyDescent="0.25">
      <c r="C90" s="29"/>
      <c r="D90" s="29"/>
      <c r="F90" s="14"/>
      <c r="G90" s="14"/>
    </row>
    <row r="91" spans="3:7" x14ac:dyDescent="0.25">
      <c r="D91" s="29"/>
      <c r="G91" s="14"/>
    </row>
    <row r="92" spans="3:7" x14ac:dyDescent="0.25">
      <c r="C92" s="29"/>
      <c r="D92" s="29"/>
      <c r="F92" s="14"/>
      <c r="G92" s="14"/>
    </row>
    <row r="93" spans="3:7" x14ac:dyDescent="0.25">
      <c r="D93" s="29"/>
      <c r="G93" s="14"/>
    </row>
    <row r="94" spans="3:7" x14ac:dyDescent="0.25">
      <c r="C94" s="29"/>
      <c r="D94" s="29"/>
      <c r="F94" s="14"/>
      <c r="G94" s="14"/>
    </row>
    <row r="95" spans="3:7" x14ac:dyDescent="0.25">
      <c r="D95" s="29"/>
      <c r="G95" s="14"/>
    </row>
    <row r="96" spans="3:7" x14ac:dyDescent="0.25">
      <c r="D96" s="29"/>
      <c r="G96" s="14"/>
    </row>
    <row r="98" spans="4:7" x14ac:dyDescent="0.25">
      <c r="D98" s="29"/>
      <c r="G98" s="14"/>
    </row>
    <row r="100" spans="4:7" x14ac:dyDescent="0.25">
      <c r="D100" s="29"/>
      <c r="G100" s="14"/>
    </row>
  </sheetData>
  <dataConsolidate/>
  <mergeCells count="8"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opLeftCell="A127" zoomScale="70" zoomScaleNormal="70" workbookViewId="0">
      <selection activeCell="C131" sqref="C131"/>
    </sheetView>
  </sheetViews>
  <sheetFormatPr defaultRowHeight="14.4" x14ac:dyDescent="0.3"/>
  <cols>
    <col min="1" max="1" width="7.33203125" customWidth="1"/>
    <col min="2" max="2" width="45.33203125" customWidth="1"/>
    <col min="3" max="3" width="24.33203125" customWidth="1"/>
    <col min="4" max="7" width="15.6640625" customWidth="1"/>
    <col min="8" max="8" width="30.109375" customWidth="1"/>
  </cols>
  <sheetData>
    <row r="1" spans="1:18" ht="37.35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  <c r="J1" s="1"/>
      <c r="K1" s="1"/>
      <c r="L1" s="1"/>
      <c r="M1" s="1"/>
      <c r="N1" s="1"/>
      <c r="O1" s="1"/>
      <c r="P1" s="1"/>
      <c r="Q1" s="1"/>
      <c r="R1" s="1"/>
    </row>
    <row r="2" spans="1:18" ht="24.9" customHeight="1" x14ac:dyDescent="0.3">
      <c r="A2" s="183"/>
      <c r="B2" s="183"/>
      <c r="C2" s="183" t="s">
        <v>611</v>
      </c>
      <c r="D2" s="281" t="s">
        <v>727</v>
      </c>
      <c r="E2" s="281"/>
      <c r="F2" s="281"/>
      <c r="G2" s="183"/>
      <c r="H2" s="183"/>
      <c r="I2" s="183"/>
      <c r="J2" s="1"/>
      <c r="K2" s="1"/>
      <c r="L2" s="1"/>
      <c r="M2" s="1"/>
      <c r="N2" s="1"/>
      <c r="O2" s="1"/>
      <c r="P2" s="1"/>
      <c r="Q2" s="1"/>
      <c r="R2" s="1"/>
    </row>
    <row r="3" spans="1:18" ht="24.9" customHeight="1" x14ac:dyDescent="0.3">
      <c r="A3" s="183"/>
      <c r="B3" s="183"/>
      <c r="C3" s="183" t="s">
        <v>612</v>
      </c>
      <c r="D3" s="281" t="s">
        <v>661</v>
      </c>
      <c r="E3" s="281"/>
      <c r="F3" s="281"/>
      <c r="G3" s="281"/>
      <c r="H3" s="281"/>
      <c r="I3" s="183"/>
      <c r="J3" s="1"/>
      <c r="K3" s="183"/>
      <c r="L3" s="281"/>
      <c r="M3" s="281"/>
      <c r="N3" s="183"/>
      <c r="O3" s="1"/>
      <c r="P3" s="1"/>
      <c r="Q3" s="1"/>
      <c r="R3" s="1"/>
    </row>
    <row r="4" spans="1:18" ht="24.9" customHeight="1" x14ac:dyDescent="0.3">
      <c r="A4" s="183"/>
      <c r="B4" s="183"/>
      <c r="C4" s="183" t="s">
        <v>614</v>
      </c>
      <c r="D4" s="281" t="s">
        <v>715</v>
      </c>
      <c r="E4" s="281"/>
      <c r="F4" s="183"/>
      <c r="G4" s="183"/>
      <c r="H4" s="183"/>
      <c r="I4" s="183"/>
      <c r="J4" s="1"/>
      <c r="K4" s="183"/>
      <c r="L4" s="281"/>
      <c r="M4" s="281"/>
      <c r="N4" s="281"/>
      <c r="O4" s="1"/>
      <c r="P4" s="1"/>
      <c r="Q4" s="1"/>
      <c r="R4" s="1"/>
    </row>
    <row r="5" spans="1:18" ht="24.9" customHeight="1" x14ac:dyDescent="0.3">
      <c r="A5" s="183"/>
      <c r="B5" s="183"/>
      <c r="C5" s="183"/>
      <c r="D5" s="183"/>
      <c r="E5" s="183"/>
      <c r="F5" s="183"/>
      <c r="G5" s="183"/>
      <c r="H5" s="1"/>
      <c r="I5" s="1"/>
      <c r="J5" s="1"/>
      <c r="K5" s="183"/>
      <c r="L5" s="183"/>
      <c r="M5" s="183"/>
      <c r="N5" s="183"/>
      <c r="O5" s="1"/>
      <c r="P5" s="1"/>
      <c r="Q5" s="1"/>
      <c r="R5" s="1"/>
    </row>
    <row r="6" spans="1:18" ht="31.2" x14ac:dyDescent="0.3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I6" s="14"/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3">
      <c r="A7" s="32">
        <v>1</v>
      </c>
      <c r="B7" s="61" t="s">
        <v>98</v>
      </c>
      <c r="C7" s="142"/>
      <c r="D7" s="142"/>
      <c r="E7" s="86"/>
      <c r="F7" s="118"/>
      <c r="G7" s="118"/>
      <c r="H7" s="42"/>
      <c r="I7" s="14"/>
      <c r="J7" s="275"/>
      <c r="K7" s="281"/>
      <c r="L7" s="281"/>
      <c r="M7" s="281"/>
      <c r="N7" s="275"/>
      <c r="O7" s="275"/>
      <c r="P7" s="275"/>
      <c r="Q7" s="275"/>
      <c r="R7" s="275"/>
    </row>
    <row r="8" spans="1:18" ht="35.1" customHeight="1" x14ac:dyDescent="0.3">
      <c r="A8" s="32">
        <v>2</v>
      </c>
      <c r="B8" s="37" t="s">
        <v>99</v>
      </c>
      <c r="C8" s="124"/>
      <c r="D8" s="88"/>
      <c r="E8" s="86"/>
      <c r="F8" s="118"/>
      <c r="G8" s="118"/>
      <c r="H8" s="42"/>
      <c r="I8" s="14"/>
      <c r="J8" s="183"/>
      <c r="K8" s="182"/>
      <c r="L8" s="182"/>
      <c r="M8" s="182"/>
      <c r="N8" s="183"/>
      <c r="O8" s="183"/>
      <c r="P8" s="183"/>
      <c r="Q8" s="183"/>
      <c r="R8" s="183"/>
    </row>
    <row r="9" spans="1:18" ht="35.1" customHeight="1" x14ac:dyDescent="0.3">
      <c r="A9" s="32">
        <v>3</v>
      </c>
      <c r="B9" s="33" t="s">
        <v>840</v>
      </c>
      <c r="C9" s="124"/>
      <c r="D9" s="88"/>
      <c r="E9" s="86"/>
      <c r="F9" s="118"/>
      <c r="G9" s="118"/>
      <c r="H9" s="42"/>
      <c r="I9" s="14"/>
      <c r="J9" s="183"/>
      <c r="K9" s="182"/>
      <c r="L9" s="182"/>
      <c r="M9" s="182"/>
      <c r="N9" s="183"/>
      <c r="O9" s="183"/>
      <c r="P9" s="183"/>
      <c r="Q9" s="183"/>
      <c r="R9" s="183"/>
    </row>
    <row r="10" spans="1:18" ht="35.1" customHeight="1" x14ac:dyDescent="0.3">
      <c r="A10" s="32">
        <v>4</v>
      </c>
      <c r="B10" s="33" t="s">
        <v>841</v>
      </c>
      <c r="C10" s="124"/>
      <c r="D10" s="88"/>
      <c r="E10" s="86"/>
      <c r="F10" s="118"/>
      <c r="G10" s="118"/>
      <c r="H10" s="42"/>
      <c r="I10" s="14"/>
      <c r="J10" s="183"/>
      <c r="K10" s="182"/>
      <c r="L10" s="182"/>
      <c r="M10" s="182"/>
      <c r="N10" s="183"/>
      <c r="O10" s="183"/>
      <c r="P10" s="183"/>
      <c r="Q10" s="183"/>
      <c r="R10" s="183"/>
    </row>
    <row r="11" spans="1:18" ht="35.1" customHeight="1" x14ac:dyDescent="0.3">
      <c r="A11" s="32">
        <v>5</v>
      </c>
      <c r="B11" s="33" t="s">
        <v>704</v>
      </c>
      <c r="C11" s="124"/>
      <c r="D11" s="88"/>
      <c r="E11" s="86"/>
      <c r="F11" s="118"/>
      <c r="G11" s="118"/>
      <c r="H11" s="42"/>
      <c r="I11" s="14"/>
      <c r="J11" s="183"/>
      <c r="K11" s="182"/>
      <c r="L11" s="182"/>
      <c r="M11" s="182"/>
      <c r="N11" s="183"/>
      <c r="O11" s="183"/>
      <c r="P11" s="183"/>
      <c r="Q11" s="183"/>
      <c r="R11" s="183"/>
    </row>
    <row r="12" spans="1:18" ht="35.1" customHeight="1" x14ac:dyDescent="0.3">
      <c r="A12" s="32">
        <v>6</v>
      </c>
      <c r="B12" s="37" t="s">
        <v>842</v>
      </c>
      <c r="C12" s="88"/>
      <c r="D12" s="84"/>
      <c r="E12" s="86"/>
      <c r="F12" s="118"/>
      <c r="G12" s="118"/>
      <c r="H12" s="42"/>
      <c r="I12" s="14"/>
      <c r="J12" s="183"/>
      <c r="K12" s="182"/>
      <c r="L12" s="182"/>
      <c r="M12" s="182"/>
      <c r="N12" s="183"/>
      <c r="O12" s="183"/>
      <c r="P12" s="183"/>
      <c r="Q12" s="183"/>
      <c r="R12" s="183"/>
    </row>
    <row r="13" spans="1:18" ht="35.1" customHeight="1" x14ac:dyDescent="0.3">
      <c r="A13" s="32">
        <v>7</v>
      </c>
      <c r="B13" s="33" t="s">
        <v>588</v>
      </c>
      <c r="C13" s="124"/>
      <c r="D13" s="88"/>
      <c r="E13" s="86"/>
      <c r="F13" s="118"/>
      <c r="G13" s="118"/>
      <c r="H13" s="42"/>
      <c r="I13" s="14"/>
      <c r="J13" s="183"/>
      <c r="K13" s="182"/>
      <c r="L13" s="182"/>
      <c r="M13" s="182"/>
      <c r="N13" s="183"/>
      <c r="O13" s="183"/>
      <c r="P13" s="183"/>
      <c r="Q13" s="183"/>
      <c r="R13" s="183"/>
    </row>
    <row r="14" spans="1:18" ht="35.1" customHeight="1" x14ac:dyDescent="0.3">
      <c r="A14" s="32">
        <v>8</v>
      </c>
      <c r="B14" s="33" t="s">
        <v>705</v>
      </c>
      <c r="C14" s="124"/>
      <c r="D14" s="88"/>
      <c r="E14" s="86"/>
      <c r="F14" s="118"/>
      <c r="G14" s="118"/>
      <c r="H14" s="42"/>
      <c r="I14" s="14"/>
      <c r="J14" s="183"/>
      <c r="K14" s="182"/>
      <c r="L14" s="182"/>
      <c r="M14" s="182"/>
      <c r="N14" s="183"/>
      <c r="O14" s="183"/>
      <c r="P14" s="183"/>
      <c r="Q14" s="183"/>
      <c r="R14" s="183"/>
    </row>
    <row r="15" spans="1:18" ht="35.1" customHeight="1" x14ac:dyDescent="0.3">
      <c r="A15" s="32">
        <v>9</v>
      </c>
      <c r="B15" s="33" t="s">
        <v>292</v>
      </c>
      <c r="C15" s="124"/>
      <c r="D15" s="88"/>
      <c r="E15" s="86"/>
      <c r="F15" s="118"/>
      <c r="G15" s="118"/>
      <c r="H15" s="42"/>
      <c r="I15" s="14"/>
      <c r="J15" s="183"/>
      <c r="K15" s="182"/>
      <c r="L15" s="182"/>
      <c r="M15" s="182"/>
      <c r="N15" s="183"/>
      <c r="O15" s="183"/>
      <c r="P15" s="183"/>
      <c r="Q15" s="183"/>
      <c r="R15" s="183"/>
    </row>
    <row r="16" spans="1:18" ht="35.1" customHeight="1" x14ac:dyDescent="0.3">
      <c r="A16" s="32">
        <v>10</v>
      </c>
      <c r="B16" s="33" t="s">
        <v>348</v>
      </c>
      <c r="C16" s="97"/>
      <c r="D16" s="84"/>
      <c r="E16" s="86"/>
      <c r="F16" s="118"/>
      <c r="G16" s="118"/>
      <c r="H16" s="42"/>
      <c r="I16" s="14"/>
      <c r="J16" s="183"/>
      <c r="K16" s="182"/>
      <c r="L16" s="182"/>
      <c r="M16" s="182"/>
      <c r="N16" s="183"/>
      <c r="O16" s="183"/>
      <c r="P16" s="183"/>
      <c r="Q16" s="183"/>
      <c r="R16" s="183"/>
    </row>
    <row r="17" spans="1:18" ht="35.1" customHeight="1" x14ac:dyDescent="0.3">
      <c r="A17" s="32">
        <v>11</v>
      </c>
      <c r="B17" s="33" t="s">
        <v>322</v>
      </c>
      <c r="C17" s="124"/>
      <c r="D17" s="88"/>
      <c r="E17" s="86"/>
      <c r="F17" s="118"/>
      <c r="G17" s="118"/>
      <c r="H17" s="42"/>
      <c r="I17" s="14"/>
      <c r="J17" s="183"/>
      <c r="K17" s="182"/>
      <c r="L17" s="182"/>
      <c r="M17" s="182"/>
      <c r="N17" s="183"/>
      <c r="O17" s="183"/>
      <c r="P17" s="183"/>
      <c r="Q17" s="183"/>
      <c r="R17" s="183"/>
    </row>
    <row r="18" spans="1:18" ht="35.1" customHeight="1" x14ac:dyDescent="0.3">
      <c r="A18" s="32">
        <v>12</v>
      </c>
      <c r="B18" s="37" t="s">
        <v>92</v>
      </c>
      <c r="C18" s="124"/>
      <c r="D18" s="88"/>
      <c r="E18" s="86"/>
      <c r="F18" s="118"/>
      <c r="G18" s="118"/>
      <c r="H18" s="42"/>
      <c r="I18" s="14"/>
      <c r="J18" s="183"/>
      <c r="K18" s="182"/>
      <c r="L18" s="182"/>
      <c r="M18" s="182"/>
      <c r="N18" s="183"/>
      <c r="O18" s="183"/>
      <c r="P18" s="183"/>
      <c r="Q18" s="183"/>
      <c r="R18" s="183"/>
    </row>
    <row r="19" spans="1:18" ht="35.1" customHeight="1" x14ac:dyDescent="0.3">
      <c r="A19" s="32">
        <v>13</v>
      </c>
      <c r="B19" s="37" t="s">
        <v>696</v>
      </c>
      <c r="C19" s="124"/>
      <c r="D19" s="88"/>
      <c r="E19" s="86"/>
      <c r="F19" s="118"/>
      <c r="G19" s="118"/>
      <c r="H19" s="42"/>
      <c r="I19" s="14"/>
      <c r="J19" s="183"/>
      <c r="K19" s="182"/>
      <c r="L19" s="182"/>
      <c r="M19" s="182"/>
      <c r="N19" s="183"/>
      <c r="O19" s="183"/>
      <c r="P19" s="183"/>
      <c r="Q19" s="183"/>
      <c r="R19" s="183"/>
    </row>
    <row r="20" spans="1:18" ht="35.1" customHeight="1" x14ac:dyDescent="0.3">
      <c r="A20" s="32">
        <v>14</v>
      </c>
      <c r="B20" s="37" t="s">
        <v>843</v>
      </c>
      <c r="C20" s="97"/>
      <c r="D20" s="84"/>
      <c r="E20" s="86"/>
      <c r="F20" s="118"/>
      <c r="G20" s="118"/>
      <c r="H20" s="42"/>
      <c r="I20" s="14"/>
      <c r="J20" s="183"/>
      <c r="K20" s="182"/>
      <c r="L20" s="182"/>
      <c r="M20" s="182"/>
      <c r="N20" s="183"/>
      <c r="O20" s="183"/>
      <c r="P20" s="183"/>
      <c r="Q20" s="183"/>
      <c r="R20" s="183"/>
    </row>
    <row r="21" spans="1:18" ht="35.1" customHeight="1" x14ac:dyDescent="0.3">
      <c r="A21" s="32">
        <v>15</v>
      </c>
      <c r="B21" s="37" t="s">
        <v>445</v>
      </c>
      <c r="C21" s="124"/>
      <c r="D21" s="88"/>
      <c r="E21" s="86"/>
      <c r="F21" s="118"/>
      <c r="G21" s="118"/>
      <c r="H21" s="42"/>
      <c r="I21" s="14"/>
      <c r="J21" s="183"/>
      <c r="K21" s="182"/>
      <c r="L21" s="182"/>
      <c r="M21" s="182"/>
      <c r="N21" s="183"/>
      <c r="O21" s="183"/>
      <c r="P21" s="183"/>
      <c r="Q21" s="183"/>
      <c r="R21" s="183"/>
    </row>
    <row r="22" spans="1:18" ht="35.1" customHeight="1" x14ac:dyDescent="0.3">
      <c r="A22" s="32">
        <v>16</v>
      </c>
      <c r="B22" s="33" t="s">
        <v>844</v>
      </c>
      <c r="C22" s="97"/>
      <c r="D22" s="84"/>
      <c r="E22" s="86"/>
      <c r="F22" s="118"/>
      <c r="G22" s="118"/>
      <c r="H22" s="42"/>
      <c r="I22" s="14"/>
      <c r="J22" s="183"/>
      <c r="K22" s="182"/>
      <c r="L22" s="182"/>
      <c r="M22" s="182"/>
      <c r="N22" s="183"/>
      <c r="O22" s="183"/>
      <c r="P22" s="183"/>
      <c r="Q22" s="183"/>
      <c r="R22" s="183"/>
    </row>
    <row r="23" spans="1:18" ht="35.1" customHeight="1" x14ac:dyDescent="0.3">
      <c r="A23" s="32">
        <v>17</v>
      </c>
      <c r="B23" s="33" t="s">
        <v>845</v>
      </c>
      <c r="C23" s="124"/>
      <c r="D23" s="88"/>
      <c r="E23" s="86"/>
      <c r="F23" s="118"/>
      <c r="G23" s="118"/>
      <c r="H23" s="42"/>
      <c r="I23" s="14"/>
      <c r="J23" s="183"/>
      <c r="K23" s="182"/>
      <c r="L23" s="182"/>
      <c r="M23" s="182"/>
      <c r="N23" s="183"/>
      <c r="O23" s="183"/>
      <c r="P23" s="183"/>
      <c r="Q23" s="183"/>
      <c r="R23" s="183"/>
    </row>
    <row r="24" spans="1:18" ht="35.1" customHeight="1" x14ac:dyDescent="0.3">
      <c r="A24" s="32">
        <v>18</v>
      </c>
      <c r="B24" s="33" t="s">
        <v>478</v>
      </c>
      <c r="C24" s="84"/>
      <c r="D24" s="88"/>
      <c r="E24" s="86"/>
      <c r="F24" s="118"/>
      <c r="G24" s="118"/>
      <c r="H24" s="42"/>
      <c r="I24" s="14"/>
      <c r="J24" s="183"/>
      <c r="K24" s="182"/>
      <c r="L24" s="182"/>
      <c r="M24" s="182"/>
      <c r="N24" s="183"/>
      <c r="O24" s="183"/>
      <c r="P24" s="183"/>
      <c r="Q24" s="183"/>
      <c r="R24" s="183"/>
    </row>
    <row r="25" spans="1:18" ht="35.1" customHeight="1" x14ac:dyDescent="0.3">
      <c r="A25" s="32">
        <v>19</v>
      </c>
      <c r="B25" s="33" t="s">
        <v>846</v>
      </c>
      <c r="C25" s="84"/>
      <c r="D25" s="88"/>
      <c r="E25" s="86"/>
      <c r="F25" s="118"/>
      <c r="G25" s="118"/>
      <c r="H25" s="42"/>
      <c r="I25" s="14"/>
      <c r="J25" s="183"/>
      <c r="K25" s="182"/>
      <c r="L25" s="182"/>
      <c r="M25" s="182"/>
      <c r="N25" s="183"/>
      <c r="O25" s="183"/>
      <c r="P25" s="183"/>
      <c r="Q25" s="183"/>
      <c r="R25" s="183"/>
    </row>
    <row r="26" spans="1:18" ht="35.1" customHeight="1" x14ac:dyDescent="0.3">
      <c r="A26" s="32">
        <v>20</v>
      </c>
      <c r="B26" s="52" t="s">
        <v>607</v>
      </c>
      <c r="C26" s="97"/>
      <c r="D26" s="84"/>
      <c r="E26" s="86"/>
      <c r="F26" s="118"/>
      <c r="G26" s="118"/>
      <c r="H26" s="42"/>
      <c r="I26" s="14"/>
      <c r="J26" s="183"/>
      <c r="K26" s="182"/>
      <c r="L26" s="182"/>
      <c r="M26" s="182"/>
      <c r="N26" s="183"/>
      <c r="O26" s="183"/>
      <c r="P26" s="183"/>
      <c r="Q26" s="183"/>
      <c r="R26" s="183"/>
    </row>
    <row r="27" spans="1:18" ht="35.1" customHeight="1" x14ac:dyDescent="0.3">
      <c r="A27" s="32">
        <v>21</v>
      </c>
      <c r="B27" s="52" t="s">
        <v>706</v>
      </c>
      <c r="C27" s="124"/>
      <c r="D27" s="88"/>
      <c r="E27" s="86"/>
      <c r="F27" s="118"/>
      <c r="G27" s="118"/>
      <c r="H27" s="42"/>
      <c r="I27" s="14"/>
      <c r="J27" s="183"/>
      <c r="K27" s="182"/>
      <c r="L27" s="182"/>
      <c r="M27" s="182"/>
      <c r="N27" s="183"/>
      <c r="O27" s="183"/>
      <c r="P27" s="183"/>
      <c r="Q27" s="183"/>
      <c r="R27" s="183"/>
    </row>
    <row r="28" spans="1:18" ht="35.1" customHeight="1" x14ac:dyDescent="0.3">
      <c r="A28" s="32">
        <v>22</v>
      </c>
      <c r="B28" s="52" t="s">
        <v>707</v>
      </c>
      <c r="C28" s="124"/>
      <c r="D28" s="88"/>
      <c r="E28" s="86"/>
      <c r="F28" s="118"/>
      <c r="G28" s="118"/>
      <c r="H28" s="42"/>
      <c r="I28" s="14"/>
      <c r="J28" s="183"/>
      <c r="K28" s="182"/>
      <c r="L28" s="182"/>
      <c r="M28" s="182"/>
      <c r="N28" s="183"/>
      <c r="O28" s="183"/>
      <c r="P28" s="183"/>
      <c r="Q28" s="183"/>
      <c r="R28" s="183"/>
    </row>
    <row r="29" spans="1:18" ht="35.1" customHeight="1" x14ac:dyDescent="0.3">
      <c r="A29" s="32">
        <v>23</v>
      </c>
      <c r="B29" s="52" t="s">
        <v>847</v>
      </c>
      <c r="C29" s="124"/>
      <c r="D29" s="88"/>
      <c r="E29" s="86"/>
      <c r="F29" s="118"/>
      <c r="G29" s="118"/>
      <c r="H29" s="42"/>
      <c r="I29" s="14"/>
      <c r="J29" s="183"/>
      <c r="K29" s="182"/>
      <c r="L29" s="182"/>
      <c r="M29" s="182"/>
      <c r="N29" s="183"/>
      <c r="O29" s="183"/>
      <c r="P29" s="183"/>
      <c r="Q29" s="183"/>
      <c r="R29" s="183"/>
    </row>
    <row r="30" spans="1:18" ht="35.1" customHeight="1" x14ac:dyDescent="0.3">
      <c r="A30" s="32">
        <v>24</v>
      </c>
      <c r="B30" s="52" t="s">
        <v>848</v>
      </c>
      <c r="C30" s="84"/>
      <c r="D30" s="88"/>
      <c r="E30" s="86"/>
      <c r="F30" s="118"/>
      <c r="G30" s="118"/>
      <c r="H30" s="42"/>
      <c r="I30" s="14"/>
      <c r="J30" s="183"/>
      <c r="K30" s="182"/>
      <c r="L30" s="182"/>
      <c r="M30" s="182"/>
      <c r="N30" s="183"/>
      <c r="O30" s="183"/>
      <c r="P30" s="183"/>
      <c r="Q30" s="183"/>
      <c r="R30" s="183"/>
    </row>
    <row r="31" spans="1:18" ht="35.1" customHeight="1" x14ac:dyDescent="0.3">
      <c r="A31" s="32">
        <v>25</v>
      </c>
      <c r="B31" s="52" t="s">
        <v>608</v>
      </c>
      <c r="C31" s="124"/>
      <c r="D31" s="88"/>
      <c r="E31" s="86"/>
      <c r="F31" s="118"/>
      <c r="G31" s="118"/>
      <c r="H31" s="42"/>
      <c r="I31" s="14"/>
      <c r="J31" s="183"/>
      <c r="K31" s="182"/>
      <c r="L31" s="182"/>
      <c r="M31" s="182"/>
      <c r="N31" s="183"/>
      <c r="O31" s="183"/>
      <c r="P31" s="183"/>
      <c r="Q31" s="183"/>
      <c r="R31" s="183"/>
    </row>
    <row r="32" spans="1:18" ht="35.1" customHeight="1" x14ac:dyDescent="0.3">
      <c r="A32" s="32">
        <v>26</v>
      </c>
      <c r="B32" s="52" t="s">
        <v>708</v>
      </c>
      <c r="C32" s="124"/>
      <c r="D32" s="88"/>
      <c r="E32" s="86"/>
      <c r="F32" s="118"/>
      <c r="G32" s="118"/>
      <c r="H32" s="42"/>
      <c r="I32" s="14"/>
      <c r="J32" s="183"/>
      <c r="K32" s="182"/>
      <c r="L32" s="182"/>
      <c r="M32" s="182"/>
      <c r="N32" s="183"/>
      <c r="O32" s="183"/>
      <c r="P32" s="183"/>
      <c r="Q32" s="183"/>
      <c r="R32" s="183"/>
    </row>
    <row r="33" spans="1:18" ht="35.1" customHeight="1" x14ac:dyDescent="0.3">
      <c r="A33" s="32">
        <v>27</v>
      </c>
      <c r="B33" s="52" t="s">
        <v>709</v>
      </c>
      <c r="C33" s="84"/>
      <c r="D33" s="88"/>
      <c r="E33" s="86"/>
      <c r="F33" s="118"/>
      <c r="G33" s="118"/>
      <c r="H33" s="42"/>
      <c r="I33" s="14"/>
      <c r="J33" s="183"/>
      <c r="K33" s="182"/>
      <c r="L33" s="182"/>
      <c r="M33" s="182"/>
      <c r="N33" s="183"/>
      <c r="O33" s="183"/>
      <c r="P33" s="183"/>
      <c r="Q33" s="183"/>
      <c r="R33" s="183"/>
    </row>
    <row r="34" spans="1:18" ht="35.1" customHeight="1" x14ac:dyDescent="0.3">
      <c r="A34" s="32">
        <v>28</v>
      </c>
      <c r="B34" s="52" t="s">
        <v>711</v>
      </c>
      <c r="C34" s="124"/>
      <c r="D34" s="88"/>
      <c r="E34" s="86"/>
      <c r="F34" s="118"/>
      <c r="G34" s="118"/>
      <c r="H34" s="42"/>
      <c r="I34" s="14"/>
      <c r="J34" s="183"/>
      <c r="K34" s="182"/>
      <c r="L34" s="182"/>
      <c r="M34" s="182"/>
      <c r="N34" s="183"/>
      <c r="O34" s="183"/>
      <c r="P34" s="183"/>
      <c r="Q34" s="183"/>
      <c r="R34" s="183"/>
    </row>
    <row r="35" spans="1:18" ht="35.1" customHeight="1" x14ac:dyDescent="0.3">
      <c r="A35" s="32">
        <v>29</v>
      </c>
      <c r="B35" s="52" t="s">
        <v>710</v>
      </c>
      <c r="C35" s="124"/>
      <c r="D35" s="88"/>
      <c r="E35" s="86"/>
      <c r="F35" s="118"/>
      <c r="G35" s="118"/>
      <c r="H35" s="42"/>
      <c r="I35" s="14"/>
      <c r="J35" s="183"/>
      <c r="K35" s="182"/>
      <c r="L35" s="182"/>
      <c r="M35" s="182"/>
      <c r="N35" s="183"/>
      <c r="O35" s="183"/>
      <c r="P35" s="183"/>
      <c r="Q35" s="183"/>
      <c r="R35" s="183"/>
    </row>
    <row r="36" spans="1:18" ht="35.1" customHeight="1" x14ac:dyDescent="0.3">
      <c r="A36" s="32">
        <v>30</v>
      </c>
      <c r="B36" s="52" t="s">
        <v>373</v>
      </c>
      <c r="C36" s="88"/>
      <c r="D36" s="84"/>
      <c r="E36" s="86"/>
      <c r="F36" s="118"/>
      <c r="G36" s="118"/>
      <c r="H36" s="42"/>
      <c r="I36" s="14"/>
      <c r="J36" s="183"/>
      <c r="K36" s="182"/>
      <c r="L36" s="182"/>
      <c r="M36" s="182"/>
      <c r="N36" s="183"/>
      <c r="O36" s="183"/>
      <c r="P36" s="183"/>
      <c r="Q36" s="183"/>
      <c r="R36" s="183"/>
    </row>
    <row r="37" spans="1:18" ht="35.1" customHeight="1" x14ac:dyDescent="0.3">
      <c r="A37" s="32">
        <v>31</v>
      </c>
      <c r="B37" s="52" t="s">
        <v>593</v>
      </c>
      <c r="C37" s="124"/>
      <c r="D37" s="88"/>
      <c r="E37" s="86"/>
      <c r="F37" s="118"/>
      <c r="G37" s="118"/>
      <c r="H37" s="42"/>
      <c r="I37" s="14"/>
      <c r="J37" s="183"/>
      <c r="K37" s="182"/>
      <c r="L37" s="182"/>
      <c r="M37" s="182"/>
      <c r="N37" s="183"/>
      <c r="O37" s="183"/>
      <c r="P37" s="183"/>
      <c r="Q37" s="183"/>
      <c r="R37" s="183"/>
    </row>
    <row r="38" spans="1:18" ht="35.1" customHeight="1" x14ac:dyDescent="0.3">
      <c r="A38" s="32">
        <v>32</v>
      </c>
      <c r="B38" s="52" t="s">
        <v>591</v>
      </c>
      <c r="C38" s="124"/>
      <c r="D38" s="88"/>
      <c r="E38" s="86"/>
      <c r="F38" s="118"/>
      <c r="G38" s="118"/>
      <c r="H38" s="42"/>
      <c r="I38" s="14"/>
      <c r="J38" s="183"/>
      <c r="K38" s="182"/>
      <c r="L38" s="182"/>
      <c r="M38" s="182"/>
      <c r="N38" s="183"/>
      <c r="O38" s="183"/>
      <c r="P38" s="183"/>
      <c r="Q38" s="183"/>
      <c r="R38" s="183"/>
    </row>
    <row r="39" spans="1:18" ht="35.1" customHeight="1" x14ac:dyDescent="0.3">
      <c r="A39" s="32">
        <v>33</v>
      </c>
      <c r="B39" s="52" t="s">
        <v>597</v>
      </c>
      <c r="C39" s="124"/>
      <c r="D39" s="88"/>
      <c r="E39" s="86"/>
      <c r="F39" s="118"/>
      <c r="G39" s="118"/>
      <c r="H39" s="42"/>
      <c r="I39" s="14"/>
      <c r="J39" s="183"/>
      <c r="K39" s="182"/>
      <c r="L39" s="182"/>
      <c r="M39" s="182"/>
      <c r="N39" s="183"/>
      <c r="O39" s="183"/>
      <c r="P39" s="183"/>
      <c r="Q39" s="183"/>
      <c r="R39" s="183"/>
    </row>
    <row r="40" spans="1:18" ht="35.1" customHeight="1" x14ac:dyDescent="0.3">
      <c r="A40" s="32">
        <v>34</v>
      </c>
      <c r="B40" s="52" t="s">
        <v>595</v>
      </c>
      <c r="C40" s="124"/>
      <c r="D40" s="88"/>
      <c r="E40" s="86"/>
      <c r="F40" s="118"/>
      <c r="G40" s="118"/>
      <c r="H40" s="42"/>
      <c r="I40" s="14"/>
      <c r="J40" s="183"/>
      <c r="K40" s="182"/>
      <c r="L40" s="182"/>
      <c r="M40" s="182"/>
      <c r="N40" s="183"/>
      <c r="O40" s="183"/>
      <c r="P40" s="183"/>
      <c r="Q40" s="183"/>
      <c r="R40" s="183"/>
    </row>
    <row r="41" spans="1:18" ht="35.1" customHeight="1" x14ac:dyDescent="0.3">
      <c r="A41" s="32">
        <v>35</v>
      </c>
      <c r="B41" s="52" t="s">
        <v>596</v>
      </c>
      <c r="C41" s="88"/>
      <c r="D41" s="84"/>
      <c r="E41" s="86"/>
      <c r="F41" s="118"/>
      <c r="G41" s="118"/>
      <c r="H41" s="42"/>
      <c r="I41" s="14"/>
      <c r="J41" s="183"/>
      <c r="K41" s="182"/>
      <c r="L41" s="182"/>
      <c r="M41" s="182"/>
      <c r="N41" s="183"/>
      <c r="O41" s="183"/>
      <c r="P41" s="183"/>
      <c r="Q41" s="183"/>
      <c r="R41" s="183"/>
    </row>
    <row r="42" spans="1:18" ht="35.1" customHeight="1" x14ac:dyDescent="0.3">
      <c r="A42" s="32">
        <v>36</v>
      </c>
      <c r="B42" s="52" t="s">
        <v>590</v>
      </c>
      <c r="C42" s="84"/>
      <c r="D42" s="88"/>
      <c r="E42" s="86"/>
      <c r="F42" s="118"/>
      <c r="G42" s="118"/>
      <c r="H42" s="42"/>
      <c r="I42" s="14"/>
      <c r="J42" s="183"/>
      <c r="K42" s="182"/>
      <c r="L42" s="182"/>
      <c r="M42" s="182"/>
      <c r="N42" s="183"/>
      <c r="O42" s="183"/>
      <c r="P42" s="183"/>
      <c r="Q42" s="183"/>
      <c r="R42" s="183"/>
    </row>
    <row r="43" spans="1:18" ht="35.1" customHeight="1" x14ac:dyDescent="0.3">
      <c r="A43" s="32">
        <v>37</v>
      </c>
      <c r="B43" s="52" t="s">
        <v>849</v>
      </c>
      <c r="C43" s="124"/>
      <c r="D43" s="88"/>
      <c r="E43" s="86"/>
      <c r="F43" s="118"/>
      <c r="G43" s="118"/>
      <c r="H43" s="42"/>
      <c r="I43" s="14"/>
      <c r="J43" s="183"/>
      <c r="K43" s="182"/>
      <c r="L43" s="182"/>
      <c r="M43" s="182"/>
      <c r="N43" s="183"/>
      <c r="O43" s="183"/>
      <c r="P43" s="183"/>
      <c r="Q43" s="183"/>
      <c r="R43" s="183"/>
    </row>
    <row r="44" spans="1:18" ht="35.1" customHeight="1" x14ac:dyDescent="0.3">
      <c r="A44" s="32">
        <v>38</v>
      </c>
      <c r="B44" s="52" t="s">
        <v>589</v>
      </c>
      <c r="C44" s="124"/>
      <c r="D44" s="88"/>
      <c r="E44" s="86"/>
      <c r="F44" s="118"/>
      <c r="G44" s="118"/>
      <c r="H44" s="42"/>
      <c r="I44" s="14"/>
      <c r="J44" s="183"/>
      <c r="K44" s="182"/>
      <c r="L44" s="182"/>
      <c r="M44" s="182"/>
      <c r="N44" s="183"/>
      <c r="O44" s="183"/>
      <c r="P44" s="183"/>
      <c r="Q44" s="183"/>
      <c r="R44" s="183"/>
    </row>
    <row r="45" spans="1:18" ht="35.1" customHeight="1" x14ac:dyDescent="0.3">
      <c r="A45" s="32">
        <v>39</v>
      </c>
      <c r="B45" s="52" t="s">
        <v>850</v>
      </c>
      <c r="C45" s="124"/>
      <c r="D45" s="88"/>
      <c r="E45" s="86"/>
      <c r="F45" s="118"/>
      <c r="G45" s="118"/>
      <c r="H45" s="42"/>
      <c r="I45" s="14"/>
      <c r="J45" s="183"/>
      <c r="K45" s="182"/>
      <c r="L45" s="182"/>
      <c r="M45" s="182"/>
      <c r="N45" s="183"/>
      <c r="O45" s="183"/>
      <c r="P45" s="183"/>
      <c r="Q45" s="183"/>
      <c r="R45" s="183"/>
    </row>
    <row r="46" spans="1:18" ht="35.1" customHeight="1" x14ac:dyDescent="0.3">
      <c r="A46" s="32">
        <v>40</v>
      </c>
      <c r="B46" s="52" t="s">
        <v>851</v>
      </c>
      <c r="C46" s="84"/>
      <c r="D46" s="88"/>
      <c r="E46" s="86"/>
      <c r="F46" s="118"/>
      <c r="G46" s="118"/>
      <c r="H46" s="42"/>
      <c r="I46" s="14"/>
      <c r="J46" s="183"/>
      <c r="K46" s="182"/>
      <c r="L46" s="182"/>
      <c r="M46" s="182"/>
      <c r="N46" s="183"/>
      <c r="O46" s="183"/>
      <c r="P46" s="183"/>
      <c r="Q46" s="183"/>
      <c r="R46" s="183"/>
    </row>
    <row r="47" spans="1:18" ht="35.1" customHeight="1" x14ac:dyDescent="0.3">
      <c r="A47" s="32">
        <v>41</v>
      </c>
      <c r="B47" s="52" t="s">
        <v>594</v>
      </c>
      <c r="C47" s="124"/>
      <c r="D47" s="88"/>
      <c r="E47" s="86"/>
      <c r="F47" s="118"/>
      <c r="G47" s="118"/>
      <c r="H47" s="42"/>
      <c r="I47" s="14"/>
      <c r="J47" s="183"/>
      <c r="K47" s="182"/>
      <c r="L47" s="182"/>
      <c r="M47" s="182"/>
      <c r="N47" s="183"/>
      <c r="O47" s="183"/>
      <c r="P47" s="183"/>
      <c r="Q47" s="183"/>
      <c r="R47" s="183"/>
    </row>
    <row r="48" spans="1:18" ht="35.1" customHeight="1" x14ac:dyDescent="0.3">
      <c r="A48" s="32">
        <v>42</v>
      </c>
      <c r="B48" s="52" t="s">
        <v>592</v>
      </c>
      <c r="C48" s="84"/>
      <c r="D48" s="88"/>
      <c r="E48" s="86"/>
      <c r="F48" s="118"/>
      <c r="G48" s="118"/>
      <c r="H48" s="42"/>
      <c r="I48" s="14"/>
      <c r="J48" s="183"/>
      <c r="K48" s="182"/>
      <c r="L48" s="182"/>
      <c r="M48" s="182"/>
      <c r="N48" s="183"/>
      <c r="O48" s="183"/>
      <c r="P48" s="183"/>
      <c r="Q48" s="183"/>
      <c r="R48" s="183"/>
    </row>
    <row r="49" spans="1:18" ht="35.1" customHeight="1" x14ac:dyDescent="0.3">
      <c r="A49" s="32">
        <v>43</v>
      </c>
      <c r="B49" s="52" t="s">
        <v>852</v>
      </c>
      <c r="C49" s="124"/>
      <c r="D49" s="88"/>
      <c r="E49" s="86"/>
      <c r="F49" s="118"/>
      <c r="G49" s="118"/>
      <c r="H49" s="42"/>
      <c r="I49" s="14"/>
      <c r="J49" s="183"/>
      <c r="K49" s="182"/>
      <c r="L49" s="182"/>
      <c r="M49" s="182"/>
      <c r="N49" s="183"/>
      <c r="O49" s="183"/>
      <c r="P49" s="183"/>
      <c r="Q49" s="183"/>
      <c r="R49" s="183"/>
    </row>
    <row r="50" spans="1:18" ht="35.1" customHeight="1" x14ac:dyDescent="0.3">
      <c r="A50" s="32">
        <v>44</v>
      </c>
      <c r="B50" s="52" t="s">
        <v>853</v>
      </c>
      <c r="C50" s="124"/>
      <c r="D50" s="88"/>
      <c r="E50" s="86"/>
      <c r="F50" s="118"/>
      <c r="G50" s="118"/>
      <c r="H50" s="42"/>
      <c r="I50" s="14"/>
      <c r="J50" s="183"/>
      <c r="K50" s="182"/>
      <c r="L50" s="182"/>
      <c r="M50" s="182"/>
      <c r="N50" s="183"/>
      <c r="O50" s="183"/>
      <c r="P50" s="183"/>
      <c r="Q50" s="183"/>
      <c r="R50" s="183"/>
    </row>
    <row r="51" spans="1:18" ht="35.1" customHeight="1" x14ac:dyDescent="0.3">
      <c r="A51" s="32">
        <v>45</v>
      </c>
      <c r="B51" s="52" t="s">
        <v>713</v>
      </c>
      <c r="C51" s="124"/>
      <c r="D51" s="88"/>
      <c r="E51" s="86"/>
      <c r="F51" s="118"/>
      <c r="G51" s="118"/>
      <c r="H51" s="42"/>
      <c r="I51" s="14"/>
      <c r="J51" s="183"/>
      <c r="K51" s="182"/>
      <c r="L51" s="182"/>
      <c r="M51" s="182"/>
      <c r="N51" s="183"/>
      <c r="O51" s="183"/>
      <c r="P51" s="183"/>
      <c r="Q51" s="183"/>
      <c r="R51" s="183"/>
    </row>
    <row r="52" spans="1:18" ht="35.1" customHeight="1" x14ac:dyDescent="0.3">
      <c r="A52" s="32">
        <v>46</v>
      </c>
      <c r="B52" s="33" t="s">
        <v>854</v>
      </c>
      <c r="C52" s="124"/>
      <c r="D52" s="88"/>
      <c r="E52" s="86"/>
      <c r="F52" s="118"/>
      <c r="G52" s="118"/>
      <c r="H52" s="42"/>
      <c r="I52" s="14"/>
      <c r="J52" s="183"/>
      <c r="K52" s="182"/>
      <c r="L52" s="182"/>
      <c r="M52" s="182"/>
      <c r="N52" s="183"/>
      <c r="O52" s="183"/>
      <c r="P52" s="183"/>
      <c r="Q52" s="183"/>
      <c r="R52" s="183"/>
    </row>
    <row r="53" spans="1:18" ht="35.1" customHeight="1" x14ac:dyDescent="0.3">
      <c r="A53" s="32">
        <v>47</v>
      </c>
      <c r="B53" s="33" t="s">
        <v>855</v>
      </c>
      <c r="C53" s="124"/>
      <c r="D53" s="88"/>
      <c r="E53" s="86"/>
      <c r="F53" s="118"/>
      <c r="G53" s="118"/>
      <c r="H53" s="42"/>
      <c r="I53" s="14"/>
      <c r="J53" s="183"/>
      <c r="K53" s="182"/>
      <c r="L53" s="182"/>
      <c r="M53" s="182"/>
      <c r="N53" s="183"/>
      <c r="O53" s="183"/>
      <c r="P53" s="183"/>
      <c r="Q53" s="183"/>
      <c r="R53" s="183"/>
    </row>
    <row r="54" spans="1:18" ht="35.1" customHeight="1" x14ac:dyDescent="0.3">
      <c r="A54" s="32">
        <v>48</v>
      </c>
      <c r="B54" s="33" t="s">
        <v>712</v>
      </c>
      <c r="C54" s="124"/>
      <c r="D54" s="88"/>
      <c r="E54" s="86"/>
      <c r="F54" s="118"/>
      <c r="G54" s="118"/>
      <c r="H54" s="42"/>
      <c r="I54" s="14"/>
      <c r="J54" s="183"/>
      <c r="K54" s="182"/>
      <c r="L54" s="182"/>
      <c r="M54" s="182"/>
      <c r="N54" s="183"/>
      <c r="O54" s="183"/>
      <c r="P54" s="183"/>
      <c r="Q54" s="183"/>
      <c r="R54" s="183"/>
    </row>
    <row r="55" spans="1:18" ht="35.1" customHeight="1" x14ac:dyDescent="0.3">
      <c r="A55" s="32">
        <v>49</v>
      </c>
      <c r="B55" s="33" t="s">
        <v>856</v>
      </c>
      <c r="C55" s="124"/>
      <c r="D55" s="88"/>
      <c r="E55" s="86"/>
      <c r="F55" s="118"/>
      <c r="G55" s="118"/>
      <c r="H55" s="42"/>
      <c r="I55" s="14"/>
      <c r="J55" s="183"/>
      <c r="K55" s="182"/>
      <c r="L55" s="182"/>
      <c r="M55" s="182"/>
      <c r="N55" s="183"/>
      <c r="O55" s="183"/>
      <c r="P55" s="183"/>
      <c r="Q55" s="183"/>
      <c r="R55" s="183"/>
    </row>
    <row r="56" spans="1:18" ht="35.1" customHeight="1" x14ac:dyDescent="0.3">
      <c r="A56" s="32">
        <v>50</v>
      </c>
      <c r="B56" s="33" t="s">
        <v>857</v>
      </c>
      <c r="C56" s="124"/>
      <c r="D56" s="88"/>
      <c r="E56" s="86"/>
      <c r="F56" s="118"/>
      <c r="G56" s="118"/>
      <c r="H56" s="42"/>
      <c r="I56" s="14"/>
      <c r="J56" s="183"/>
      <c r="K56" s="182"/>
      <c r="L56" s="182"/>
      <c r="M56" s="182"/>
      <c r="N56" s="183"/>
      <c r="O56" s="183"/>
      <c r="P56" s="183"/>
      <c r="Q56" s="183"/>
      <c r="R56" s="183"/>
    </row>
    <row r="57" spans="1:18" ht="35.1" customHeight="1" x14ac:dyDescent="0.3">
      <c r="A57" s="32">
        <v>51</v>
      </c>
      <c r="B57" s="33" t="s">
        <v>858</v>
      </c>
      <c r="C57" s="124"/>
      <c r="D57" s="88"/>
      <c r="E57" s="86"/>
      <c r="F57" s="118"/>
      <c r="G57" s="118"/>
      <c r="H57" s="42"/>
      <c r="I57" s="14"/>
      <c r="J57" s="183"/>
      <c r="K57" s="182"/>
      <c r="L57" s="182"/>
      <c r="M57" s="182"/>
      <c r="N57" s="183"/>
      <c r="O57" s="183"/>
      <c r="P57" s="183"/>
      <c r="Q57" s="183"/>
      <c r="R57" s="183"/>
    </row>
    <row r="58" spans="1:18" ht="35.1" customHeight="1" x14ac:dyDescent="0.3">
      <c r="A58" s="32">
        <v>52</v>
      </c>
      <c r="B58" s="33" t="s">
        <v>859</v>
      </c>
      <c r="C58" s="124"/>
      <c r="D58" s="88"/>
      <c r="E58" s="86"/>
      <c r="F58" s="118"/>
      <c r="G58" s="118"/>
      <c r="H58" s="42"/>
      <c r="I58" s="14"/>
      <c r="J58" s="183"/>
      <c r="K58" s="182"/>
      <c r="L58" s="182"/>
      <c r="M58" s="182"/>
      <c r="N58" s="183"/>
      <c r="O58" s="183"/>
      <c r="P58" s="183"/>
      <c r="Q58" s="183"/>
      <c r="R58" s="183"/>
    </row>
    <row r="59" spans="1:18" ht="35.1" customHeight="1" x14ac:dyDescent="0.3">
      <c r="A59" s="32">
        <v>53</v>
      </c>
      <c r="B59" s="33" t="s">
        <v>860</v>
      </c>
      <c r="C59" s="124"/>
      <c r="D59" s="88"/>
      <c r="E59" s="86"/>
      <c r="F59" s="118"/>
      <c r="G59" s="118"/>
      <c r="H59" s="42"/>
      <c r="I59" s="14"/>
      <c r="J59" s="183"/>
      <c r="K59" s="182"/>
      <c r="L59" s="182"/>
      <c r="M59" s="182"/>
      <c r="N59" s="183"/>
      <c r="O59" s="183"/>
      <c r="P59" s="183"/>
      <c r="Q59" s="183"/>
      <c r="R59" s="183"/>
    </row>
    <row r="60" spans="1:18" ht="35.1" customHeight="1" x14ac:dyDescent="0.3">
      <c r="A60" s="32">
        <v>54</v>
      </c>
      <c r="B60" s="33" t="s">
        <v>861</v>
      </c>
      <c r="C60" s="124"/>
      <c r="D60" s="88"/>
      <c r="E60" s="86"/>
      <c r="F60" s="118"/>
      <c r="G60" s="118"/>
      <c r="H60" s="42"/>
      <c r="I60" s="14"/>
      <c r="J60" s="183"/>
      <c r="K60" s="182"/>
      <c r="L60" s="182"/>
      <c r="M60" s="182"/>
      <c r="N60" s="183"/>
      <c r="O60" s="183"/>
      <c r="P60" s="183"/>
      <c r="Q60" s="183"/>
      <c r="R60" s="183"/>
    </row>
    <row r="61" spans="1:18" ht="35.1" customHeight="1" x14ac:dyDescent="0.3">
      <c r="A61" s="32">
        <v>55</v>
      </c>
      <c r="B61" s="33" t="s">
        <v>862</v>
      </c>
      <c r="C61" s="124"/>
      <c r="D61" s="88"/>
      <c r="E61" s="86"/>
      <c r="F61" s="118"/>
      <c r="G61" s="118"/>
      <c r="H61" s="42"/>
      <c r="I61" s="14"/>
      <c r="J61" s="183"/>
      <c r="K61" s="182"/>
      <c r="L61" s="182"/>
      <c r="M61" s="182"/>
      <c r="N61" s="183"/>
      <c r="O61" s="183"/>
      <c r="P61" s="183"/>
      <c r="Q61" s="183"/>
      <c r="R61" s="183"/>
    </row>
    <row r="62" spans="1:18" ht="35.1" customHeight="1" x14ac:dyDescent="0.3">
      <c r="A62" s="32">
        <v>56</v>
      </c>
      <c r="B62" s="33" t="s">
        <v>863</v>
      </c>
      <c r="C62" s="124"/>
      <c r="D62" s="88"/>
      <c r="E62" s="86"/>
      <c r="F62" s="118"/>
      <c r="G62" s="118"/>
      <c r="H62" s="42"/>
      <c r="I62" s="14"/>
      <c r="J62" s="183"/>
      <c r="K62" s="182"/>
      <c r="L62" s="182"/>
      <c r="M62" s="182"/>
      <c r="N62" s="183"/>
      <c r="O62" s="183"/>
      <c r="P62" s="183"/>
      <c r="Q62" s="183"/>
      <c r="R62" s="183"/>
    </row>
    <row r="63" spans="1:18" ht="35.1" customHeight="1" x14ac:dyDescent="0.3">
      <c r="A63" s="32">
        <v>57</v>
      </c>
      <c r="B63" s="33" t="s">
        <v>864</v>
      </c>
      <c r="C63" s="124"/>
      <c r="D63" s="88"/>
      <c r="E63" s="86"/>
      <c r="F63" s="118"/>
      <c r="G63" s="118"/>
      <c r="H63" s="42"/>
      <c r="I63" s="14"/>
      <c r="J63" s="183"/>
      <c r="K63" s="182"/>
      <c r="L63" s="182"/>
      <c r="M63" s="182"/>
      <c r="N63" s="183"/>
      <c r="O63" s="183"/>
      <c r="P63" s="183"/>
      <c r="Q63" s="183"/>
      <c r="R63" s="183"/>
    </row>
    <row r="64" spans="1:18" ht="35.1" customHeight="1" x14ac:dyDescent="0.3">
      <c r="A64" s="32">
        <v>58</v>
      </c>
      <c r="B64" s="33" t="s">
        <v>865</v>
      </c>
      <c r="C64" s="124"/>
      <c r="D64" s="88"/>
      <c r="E64" s="86"/>
      <c r="F64" s="118"/>
      <c r="G64" s="118"/>
      <c r="H64" s="42"/>
      <c r="I64" s="14"/>
      <c r="J64" s="183"/>
      <c r="K64" s="182"/>
      <c r="L64" s="182"/>
      <c r="M64" s="182"/>
      <c r="N64" s="183"/>
      <c r="O64" s="183"/>
      <c r="P64" s="183"/>
      <c r="Q64" s="183"/>
      <c r="R64" s="183"/>
    </row>
    <row r="65" spans="1:18" ht="35.1" customHeight="1" x14ac:dyDescent="0.3">
      <c r="A65" s="32">
        <v>59</v>
      </c>
      <c r="B65" s="33" t="s">
        <v>866</v>
      </c>
      <c r="C65" s="124"/>
      <c r="D65" s="88"/>
      <c r="E65" s="86"/>
      <c r="F65" s="118"/>
      <c r="G65" s="118"/>
      <c r="H65" s="42"/>
      <c r="I65" s="14"/>
      <c r="J65" s="183"/>
      <c r="K65" s="182"/>
      <c r="L65" s="182"/>
      <c r="M65" s="182"/>
      <c r="N65" s="183"/>
      <c r="O65" s="183"/>
      <c r="P65" s="183"/>
      <c r="Q65" s="183"/>
      <c r="R65" s="183"/>
    </row>
    <row r="66" spans="1:18" ht="35.1" customHeight="1" x14ac:dyDescent="0.3">
      <c r="A66" s="32">
        <v>60</v>
      </c>
      <c r="B66" s="33" t="s">
        <v>867</v>
      </c>
      <c r="C66" s="124"/>
      <c r="D66" s="88"/>
      <c r="E66" s="86"/>
      <c r="F66" s="118"/>
      <c r="G66" s="118"/>
      <c r="H66" s="42"/>
      <c r="I66" s="14"/>
      <c r="J66" s="183"/>
      <c r="K66" s="182"/>
      <c r="L66" s="182"/>
      <c r="M66" s="182"/>
      <c r="N66" s="183"/>
      <c r="O66" s="183"/>
      <c r="P66" s="183"/>
      <c r="Q66" s="183"/>
      <c r="R66" s="183"/>
    </row>
    <row r="67" spans="1:18" ht="35.1" customHeight="1" x14ac:dyDescent="0.3">
      <c r="A67" s="32">
        <v>61</v>
      </c>
      <c r="B67" s="33" t="s">
        <v>697</v>
      </c>
      <c r="C67" s="124"/>
      <c r="D67" s="88"/>
      <c r="E67" s="86"/>
      <c r="F67" s="118"/>
      <c r="G67" s="118"/>
      <c r="H67" s="42"/>
      <c r="I67" s="14"/>
      <c r="J67" s="183"/>
      <c r="K67" s="182"/>
      <c r="L67" s="182"/>
      <c r="M67" s="182"/>
      <c r="N67" s="183"/>
      <c r="O67" s="183"/>
      <c r="P67" s="183"/>
      <c r="Q67" s="183"/>
      <c r="R67" s="183"/>
    </row>
    <row r="68" spans="1:18" ht="35.1" customHeight="1" x14ac:dyDescent="0.3">
      <c r="A68" s="32">
        <v>62</v>
      </c>
      <c r="B68" s="33" t="s">
        <v>868</v>
      </c>
      <c r="C68" s="124"/>
      <c r="D68" s="88"/>
      <c r="E68" s="86"/>
      <c r="F68" s="118"/>
      <c r="G68" s="118"/>
      <c r="H68" s="42"/>
      <c r="I68" s="14"/>
      <c r="J68" s="183"/>
      <c r="K68" s="182"/>
      <c r="L68" s="182"/>
      <c r="M68" s="182"/>
      <c r="N68" s="183"/>
      <c r="O68" s="183"/>
      <c r="P68" s="183"/>
      <c r="Q68" s="183"/>
      <c r="R68" s="183"/>
    </row>
    <row r="69" spans="1:18" ht="35.1" customHeight="1" x14ac:dyDescent="0.3">
      <c r="A69" s="32">
        <v>63</v>
      </c>
      <c r="B69" s="33" t="s">
        <v>869</v>
      </c>
      <c r="C69" s="124"/>
      <c r="D69" s="88"/>
      <c r="E69" s="86"/>
      <c r="F69" s="118"/>
      <c r="G69" s="118"/>
      <c r="H69" s="42"/>
      <c r="I69" s="14"/>
      <c r="J69" s="183"/>
      <c r="K69" s="182"/>
      <c r="L69" s="182"/>
      <c r="M69" s="182"/>
      <c r="N69" s="183"/>
      <c r="O69" s="183"/>
      <c r="P69" s="183"/>
      <c r="Q69" s="183"/>
      <c r="R69" s="183"/>
    </row>
    <row r="70" spans="1:18" ht="35.1" customHeight="1" x14ac:dyDescent="0.3">
      <c r="A70" s="32">
        <v>64</v>
      </c>
      <c r="B70" s="33" t="s">
        <v>870</v>
      </c>
      <c r="C70" s="124"/>
      <c r="D70" s="88"/>
      <c r="E70" s="86"/>
      <c r="F70" s="118"/>
      <c r="G70" s="118"/>
      <c r="H70" s="42"/>
      <c r="I70" s="14"/>
      <c r="J70" s="183"/>
      <c r="K70" s="182"/>
      <c r="L70" s="182"/>
      <c r="M70" s="182"/>
      <c r="N70" s="183"/>
      <c r="O70" s="183"/>
      <c r="P70" s="183"/>
      <c r="Q70" s="183"/>
      <c r="R70" s="183"/>
    </row>
    <row r="71" spans="1:18" ht="35.1" customHeight="1" x14ac:dyDescent="0.3">
      <c r="A71" s="32">
        <v>65</v>
      </c>
      <c r="B71" s="33" t="s">
        <v>871</v>
      </c>
      <c r="C71" s="124"/>
      <c r="D71" s="88"/>
      <c r="E71" s="86"/>
      <c r="F71" s="118"/>
      <c r="G71" s="118"/>
      <c r="H71" s="42"/>
      <c r="I71" s="14"/>
      <c r="J71" s="183"/>
      <c r="K71" s="182"/>
      <c r="L71" s="182"/>
      <c r="M71" s="182"/>
      <c r="N71" s="183"/>
      <c r="O71" s="183"/>
      <c r="P71" s="183"/>
      <c r="Q71" s="183"/>
      <c r="R71" s="183"/>
    </row>
    <row r="72" spans="1:18" ht="35.1" customHeight="1" x14ac:dyDescent="0.3">
      <c r="A72" s="32">
        <v>66</v>
      </c>
      <c r="B72" s="33" t="s">
        <v>872</v>
      </c>
      <c r="C72" s="124"/>
      <c r="D72" s="88"/>
      <c r="E72" s="86"/>
      <c r="F72" s="118"/>
      <c r="G72" s="118"/>
      <c r="H72" s="42"/>
      <c r="I72" s="14"/>
      <c r="J72" s="183"/>
      <c r="K72" s="182"/>
      <c r="L72" s="182"/>
      <c r="M72" s="182"/>
      <c r="N72" s="183"/>
      <c r="O72" s="183"/>
      <c r="P72" s="183"/>
      <c r="Q72" s="183"/>
      <c r="R72" s="183"/>
    </row>
    <row r="73" spans="1:18" ht="35.1" customHeight="1" x14ac:dyDescent="0.3">
      <c r="A73" s="32">
        <v>67</v>
      </c>
      <c r="B73" s="33" t="s">
        <v>698</v>
      </c>
      <c r="C73" s="124"/>
      <c r="D73" s="88"/>
      <c r="E73" s="86"/>
      <c r="F73" s="118"/>
      <c r="G73" s="118"/>
      <c r="H73" s="42"/>
      <c r="I73" s="14"/>
      <c r="J73" s="183"/>
      <c r="K73" s="182"/>
      <c r="L73" s="182"/>
      <c r="M73" s="182"/>
      <c r="N73" s="183"/>
      <c r="O73" s="183"/>
      <c r="P73" s="183"/>
      <c r="Q73" s="183"/>
      <c r="R73" s="183"/>
    </row>
    <row r="74" spans="1:18" ht="35.1" customHeight="1" x14ac:dyDescent="0.3">
      <c r="A74" s="32">
        <v>68</v>
      </c>
      <c r="B74" s="33" t="s">
        <v>702</v>
      </c>
      <c r="C74" s="124"/>
      <c r="D74" s="88"/>
      <c r="E74" s="86"/>
      <c r="F74" s="118"/>
      <c r="G74" s="118"/>
      <c r="H74" s="42"/>
      <c r="I74" s="14"/>
      <c r="J74" s="183"/>
      <c r="K74" s="182"/>
      <c r="L74" s="182"/>
      <c r="M74" s="182"/>
      <c r="N74" s="183"/>
      <c r="O74" s="183"/>
      <c r="P74" s="183"/>
      <c r="Q74" s="183"/>
      <c r="R74" s="183"/>
    </row>
    <row r="75" spans="1:18" ht="35.1" customHeight="1" x14ac:dyDescent="0.3">
      <c r="A75" s="32">
        <v>69</v>
      </c>
      <c r="B75" s="33" t="s">
        <v>873</v>
      </c>
      <c r="C75" s="124"/>
      <c r="D75" s="88"/>
      <c r="E75" s="86"/>
      <c r="F75" s="118"/>
      <c r="G75" s="118"/>
      <c r="H75" s="42"/>
      <c r="I75" s="14"/>
      <c r="J75" s="183"/>
      <c r="K75" s="182"/>
      <c r="L75" s="182"/>
      <c r="M75" s="182"/>
      <c r="N75" s="183"/>
      <c r="O75" s="183"/>
      <c r="P75" s="183"/>
      <c r="Q75" s="183"/>
      <c r="R75" s="183"/>
    </row>
    <row r="76" spans="1:18" ht="35.1" customHeight="1" x14ac:dyDescent="0.3">
      <c r="A76" s="32">
        <v>70</v>
      </c>
      <c r="B76" s="33" t="s">
        <v>699</v>
      </c>
      <c r="C76" s="124"/>
      <c r="D76" s="88"/>
      <c r="E76" s="86"/>
      <c r="F76" s="118"/>
      <c r="G76" s="118"/>
      <c r="H76" s="42"/>
      <c r="I76" s="14"/>
      <c r="J76" s="183"/>
      <c r="K76" s="182"/>
      <c r="L76" s="182"/>
      <c r="M76" s="182"/>
      <c r="N76" s="183"/>
      <c r="O76" s="183"/>
      <c r="P76" s="183"/>
      <c r="Q76" s="183"/>
      <c r="R76" s="183"/>
    </row>
    <row r="77" spans="1:18" ht="35.1" customHeight="1" x14ac:dyDescent="0.3">
      <c r="A77" s="32">
        <v>71</v>
      </c>
      <c r="B77" s="33" t="s">
        <v>874</v>
      </c>
      <c r="C77" s="124"/>
      <c r="D77" s="88"/>
      <c r="E77" s="86"/>
      <c r="F77" s="118"/>
      <c r="G77" s="118"/>
      <c r="H77" s="42"/>
      <c r="I77" s="14"/>
      <c r="J77" s="183"/>
      <c r="K77" s="182"/>
      <c r="L77" s="182"/>
      <c r="M77" s="182"/>
      <c r="N77" s="183"/>
      <c r="O77" s="183"/>
      <c r="P77" s="183"/>
      <c r="Q77" s="183"/>
      <c r="R77" s="183"/>
    </row>
    <row r="78" spans="1:18" ht="35.1" customHeight="1" x14ac:dyDescent="0.3">
      <c r="A78" s="32">
        <v>72</v>
      </c>
      <c r="B78" s="33" t="s">
        <v>875</v>
      </c>
      <c r="C78" s="124"/>
      <c r="D78" s="88"/>
      <c r="E78" s="86"/>
      <c r="F78" s="118"/>
      <c r="G78" s="118"/>
      <c r="H78" s="42"/>
      <c r="I78" s="14"/>
      <c r="J78" s="183"/>
      <c r="K78" s="182"/>
      <c r="L78" s="182"/>
      <c r="M78" s="182"/>
      <c r="N78" s="183"/>
      <c r="O78" s="183"/>
      <c r="P78" s="183"/>
      <c r="Q78" s="183"/>
      <c r="R78" s="183"/>
    </row>
    <row r="79" spans="1:18" ht="35.1" customHeight="1" x14ac:dyDescent="0.3">
      <c r="A79" s="32">
        <v>73</v>
      </c>
      <c r="B79" s="33" t="s">
        <v>876</v>
      </c>
      <c r="C79" s="124"/>
      <c r="D79" s="88"/>
      <c r="E79" s="86"/>
      <c r="F79" s="118"/>
      <c r="G79" s="118"/>
      <c r="H79" s="42"/>
      <c r="I79" s="14"/>
      <c r="J79" s="183"/>
      <c r="K79" s="182"/>
      <c r="L79" s="182"/>
      <c r="M79" s="182"/>
      <c r="N79" s="183"/>
      <c r="O79" s="183"/>
      <c r="P79" s="183"/>
      <c r="Q79" s="183"/>
      <c r="R79" s="183"/>
    </row>
    <row r="80" spans="1:18" ht="35.1" customHeight="1" x14ac:dyDescent="0.3">
      <c r="A80" s="32">
        <v>74</v>
      </c>
      <c r="B80" s="33" t="s">
        <v>877</v>
      </c>
      <c r="C80" s="124"/>
      <c r="D80" s="88"/>
      <c r="E80" s="86"/>
      <c r="F80" s="118"/>
      <c r="G80" s="118"/>
      <c r="H80" s="42"/>
      <c r="I80" s="14"/>
      <c r="J80" s="183"/>
      <c r="K80" s="182"/>
      <c r="L80" s="182"/>
      <c r="M80" s="182"/>
      <c r="N80" s="183"/>
      <c r="O80" s="183"/>
      <c r="P80" s="183"/>
      <c r="Q80" s="183"/>
      <c r="R80" s="183"/>
    </row>
    <row r="81" spans="1:18" ht="35.1" customHeight="1" x14ac:dyDescent="0.3">
      <c r="A81" s="32">
        <v>75</v>
      </c>
      <c r="B81" s="33" t="s">
        <v>700</v>
      </c>
      <c r="C81" s="124"/>
      <c r="D81" s="88"/>
      <c r="E81" s="86"/>
      <c r="F81" s="118"/>
      <c r="G81" s="118"/>
      <c r="H81" s="42"/>
      <c r="I81" s="14"/>
      <c r="J81" s="183"/>
      <c r="K81" s="182"/>
      <c r="L81" s="182"/>
      <c r="M81" s="182"/>
      <c r="N81" s="183"/>
      <c r="O81" s="183"/>
      <c r="P81" s="183"/>
      <c r="Q81" s="183"/>
      <c r="R81" s="183"/>
    </row>
    <row r="82" spans="1:18" ht="35.1" customHeight="1" x14ac:dyDescent="0.3">
      <c r="A82" s="32">
        <v>76</v>
      </c>
      <c r="B82" s="33" t="s">
        <v>878</v>
      </c>
      <c r="C82" s="124"/>
      <c r="D82" s="88"/>
      <c r="E82" s="86"/>
      <c r="F82" s="118"/>
      <c r="G82" s="118"/>
      <c r="H82" s="42"/>
      <c r="I82" s="14"/>
      <c r="J82" s="183"/>
      <c r="K82" s="182"/>
      <c r="L82" s="182"/>
      <c r="M82" s="182"/>
      <c r="N82" s="183"/>
      <c r="O82" s="183"/>
      <c r="P82" s="183"/>
      <c r="Q82" s="183"/>
      <c r="R82" s="183"/>
    </row>
    <row r="83" spans="1:18" ht="35.1" customHeight="1" x14ac:dyDescent="0.3">
      <c r="A83" s="32">
        <v>77</v>
      </c>
      <c r="B83" s="33" t="s">
        <v>879</v>
      </c>
      <c r="C83" s="124"/>
      <c r="D83" s="88"/>
      <c r="E83" s="86"/>
      <c r="F83" s="118"/>
      <c r="G83" s="118"/>
      <c r="H83" s="42"/>
      <c r="I83" s="14"/>
      <c r="J83" s="183"/>
      <c r="K83" s="182"/>
      <c r="L83" s="182"/>
      <c r="M83" s="182"/>
      <c r="N83" s="183"/>
      <c r="O83" s="183"/>
      <c r="P83" s="183"/>
      <c r="Q83" s="183"/>
      <c r="R83" s="183"/>
    </row>
    <row r="84" spans="1:18" ht="35.1" customHeight="1" x14ac:dyDescent="0.3">
      <c r="A84" s="32">
        <v>78</v>
      </c>
      <c r="B84" s="33" t="s">
        <v>880</v>
      </c>
      <c r="C84" s="124"/>
      <c r="D84" s="88"/>
      <c r="E84" s="86"/>
      <c r="F84" s="118"/>
      <c r="G84" s="118"/>
      <c r="H84" s="42"/>
      <c r="I84" s="14"/>
      <c r="J84" s="183"/>
      <c r="K84" s="182"/>
      <c r="L84" s="182"/>
      <c r="M84" s="182"/>
      <c r="N84" s="183"/>
      <c r="O84" s="183"/>
      <c r="P84" s="183"/>
      <c r="Q84" s="183"/>
      <c r="R84" s="183"/>
    </row>
    <row r="85" spans="1:18" ht="35.1" customHeight="1" x14ac:dyDescent="0.3">
      <c r="A85" s="32">
        <v>79</v>
      </c>
      <c r="B85" s="33" t="s">
        <v>881</v>
      </c>
      <c r="C85" s="124"/>
      <c r="D85" s="88"/>
      <c r="E85" s="86"/>
      <c r="F85" s="118"/>
      <c r="G85" s="118"/>
      <c r="H85" s="42"/>
      <c r="I85" s="14"/>
      <c r="J85" s="183"/>
      <c r="K85" s="182"/>
      <c r="L85" s="182"/>
      <c r="M85" s="182"/>
      <c r="N85" s="183"/>
      <c r="O85" s="183"/>
      <c r="P85" s="183"/>
      <c r="Q85" s="183"/>
      <c r="R85" s="183"/>
    </row>
    <row r="86" spans="1:18" ht="35.1" customHeight="1" x14ac:dyDescent="0.3">
      <c r="A86" s="32">
        <v>80</v>
      </c>
      <c r="B86" s="33" t="s">
        <v>882</v>
      </c>
      <c r="C86" s="124"/>
      <c r="D86" s="88"/>
      <c r="E86" s="86"/>
      <c r="F86" s="118"/>
      <c r="G86" s="118"/>
      <c r="H86" s="42"/>
      <c r="I86" s="14"/>
      <c r="J86" s="183"/>
      <c r="K86" s="182"/>
      <c r="L86" s="182"/>
      <c r="M86" s="182"/>
      <c r="N86" s="183"/>
      <c r="O86" s="183"/>
      <c r="P86" s="183"/>
      <c r="Q86" s="183"/>
      <c r="R86" s="183"/>
    </row>
    <row r="87" spans="1:18" ht="35.1" customHeight="1" x14ac:dyDescent="0.3">
      <c r="A87" s="32">
        <v>81</v>
      </c>
      <c r="B87" s="33" t="s">
        <v>883</v>
      </c>
      <c r="C87" s="124"/>
      <c r="D87" s="88"/>
      <c r="E87" s="86"/>
      <c r="F87" s="118"/>
      <c r="G87" s="118"/>
      <c r="H87" s="42"/>
      <c r="I87" s="14"/>
      <c r="J87" s="183"/>
      <c r="K87" s="182"/>
      <c r="L87" s="182"/>
      <c r="M87" s="182"/>
      <c r="N87" s="183"/>
      <c r="O87" s="183"/>
      <c r="P87" s="183"/>
      <c r="Q87" s="183"/>
      <c r="R87" s="183"/>
    </row>
    <row r="88" spans="1:18" ht="35.1" customHeight="1" x14ac:dyDescent="0.3">
      <c r="A88" s="32">
        <v>82</v>
      </c>
      <c r="B88" s="33" t="s">
        <v>701</v>
      </c>
      <c r="C88" s="124"/>
      <c r="D88" s="88"/>
      <c r="E88" s="86"/>
      <c r="F88" s="118"/>
      <c r="G88" s="118"/>
      <c r="H88" s="42"/>
      <c r="I88" s="14"/>
      <c r="J88" s="183"/>
      <c r="K88" s="182"/>
      <c r="L88" s="182"/>
      <c r="M88" s="182"/>
      <c r="N88" s="183"/>
      <c r="O88" s="183"/>
      <c r="P88" s="183"/>
      <c r="Q88" s="183"/>
      <c r="R88" s="183"/>
    </row>
    <row r="89" spans="1:18" ht="35.1" customHeight="1" x14ac:dyDescent="0.3">
      <c r="A89" s="32">
        <v>83</v>
      </c>
      <c r="B89" s="33" t="s">
        <v>703</v>
      </c>
      <c r="C89" s="124"/>
      <c r="D89" s="88"/>
      <c r="E89" s="86"/>
      <c r="F89" s="118"/>
      <c r="G89" s="118"/>
      <c r="H89" s="42"/>
      <c r="I89" s="14"/>
      <c r="J89" s="183"/>
      <c r="K89" s="182"/>
      <c r="L89" s="182"/>
      <c r="M89" s="182"/>
      <c r="N89" s="183"/>
      <c r="O89" s="183"/>
      <c r="P89" s="183"/>
      <c r="Q89" s="183"/>
      <c r="R89" s="183"/>
    </row>
    <row r="90" spans="1:18" ht="35.1" customHeight="1" x14ac:dyDescent="0.3">
      <c r="A90" s="32">
        <v>84</v>
      </c>
      <c r="B90" s="33" t="s">
        <v>884</v>
      </c>
      <c r="C90" s="124"/>
      <c r="D90" s="88"/>
      <c r="E90" s="86"/>
      <c r="F90" s="118"/>
      <c r="G90" s="118"/>
      <c r="H90" s="42"/>
      <c r="I90" s="14"/>
      <c r="J90" s="183"/>
      <c r="K90" s="182"/>
      <c r="L90" s="182"/>
      <c r="M90" s="182"/>
      <c r="N90" s="183"/>
      <c r="O90" s="183"/>
      <c r="P90" s="183"/>
      <c r="Q90" s="183"/>
      <c r="R90" s="183"/>
    </row>
    <row r="91" spans="1:18" ht="35.1" customHeight="1" x14ac:dyDescent="0.3">
      <c r="A91" s="32">
        <v>85</v>
      </c>
      <c r="B91" s="33" t="s">
        <v>885</v>
      </c>
      <c r="C91" s="124"/>
      <c r="D91" s="88"/>
      <c r="E91" s="86"/>
      <c r="F91" s="118"/>
      <c r="G91" s="118"/>
      <c r="H91" s="42"/>
      <c r="I91" s="14"/>
      <c r="J91" s="183"/>
      <c r="K91" s="182"/>
      <c r="L91" s="182"/>
      <c r="M91" s="182"/>
      <c r="N91" s="183"/>
      <c r="O91" s="183"/>
      <c r="P91" s="183"/>
      <c r="Q91" s="183"/>
      <c r="R91" s="183"/>
    </row>
    <row r="92" spans="1:18" ht="35.1" customHeight="1" x14ac:dyDescent="0.3">
      <c r="A92" s="32">
        <v>86</v>
      </c>
      <c r="B92" s="33" t="s">
        <v>886</v>
      </c>
      <c r="C92" s="124"/>
      <c r="D92" s="88"/>
      <c r="E92" s="86"/>
      <c r="F92" s="118"/>
      <c r="G92" s="118"/>
      <c r="H92" s="42"/>
      <c r="I92" s="14"/>
      <c r="J92" s="183"/>
      <c r="K92" s="182"/>
      <c r="L92" s="182"/>
      <c r="M92" s="182"/>
      <c r="N92" s="183"/>
      <c r="O92" s="183"/>
      <c r="P92" s="183"/>
      <c r="Q92" s="183"/>
      <c r="R92" s="183"/>
    </row>
    <row r="93" spans="1:18" ht="35.1" customHeight="1" x14ac:dyDescent="0.3">
      <c r="A93" s="32">
        <v>87</v>
      </c>
      <c r="B93" s="33" t="s">
        <v>887</v>
      </c>
      <c r="C93" s="124"/>
      <c r="D93" s="88"/>
      <c r="E93" s="86"/>
      <c r="F93" s="118"/>
      <c r="G93" s="118"/>
      <c r="H93" s="42"/>
      <c r="I93" s="14"/>
      <c r="J93" s="183"/>
      <c r="K93" s="182"/>
      <c r="L93" s="182"/>
      <c r="M93" s="182"/>
      <c r="N93" s="183"/>
      <c r="O93" s="183"/>
      <c r="P93" s="183"/>
      <c r="Q93" s="183"/>
      <c r="R93" s="183"/>
    </row>
    <row r="94" spans="1:18" ht="35.1" customHeight="1" x14ac:dyDescent="0.3">
      <c r="A94" s="32">
        <v>88</v>
      </c>
      <c r="B94" s="33" t="s">
        <v>888</v>
      </c>
      <c r="C94" s="124"/>
      <c r="D94" s="88"/>
      <c r="E94" s="86"/>
      <c r="F94" s="118"/>
      <c r="G94" s="118"/>
      <c r="H94" s="42"/>
      <c r="I94" s="14"/>
      <c r="J94" s="183"/>
      <c r="K94" s="182"/>
      <c r="L94" s="182"/>
      <c r="M94" s="182"/>
      <c r="N94" s="183"/>
      <c r="O94" s="183"/>
      <c r="P94" s="183"/>
      <c r="Q94" s="183"/>
      <c r="R94" s="183"/>
    </row>
    <row r="95" spans="1:18" ht="35.1" customHeight="1" x14ac:dyDescent="0.3">
      <c r="A95" s="32">
        <v>89</v>
      </c>
      <c r="B95" s="33" t="s">
        <v>889</v>
      </c>
      <c r="C95" s="124"/>
      <c r="D95" s="88"/>
      <c r="E95" s="86"/>
      <c r="F95" s="118"/>
      <c r="G95" s="118"/>
      <c r="H95" s="42"/>
      <c r="I95" s="14"/>
      <c r="J95" s="183"/>
      <c r="K95" s="182"/>
      <c r="L95" s="182"/>
      <c r="M95" s="182"/>
      <c r="N95" s="183"/>
      <c r="O95" s="183"/>
      <c r="P95" s="183"/>
      <c r="Q95" s="183"/>
      <c r="R95" s="183"/>
    </row>
    <row r="96" spans="1:18" ht="35.1" customHeight="1" x14ac:dyDescent="0.3">
      <c r="A96" s="32">
        <v>90</v>
      </c>
      <c r="B96" s="33" t="s">
        <v>365</v>
      </c>
      <c r="C96" s="124"/>
      <c r="D96" s="88"/>
      <c r="E96" s="86"/>
      <c r="F96" s="118"/>
      <c r="G96" s="118"/>
      <c r="H96" s="42"/>
      <c r="I96" s="14"/>
      <c r="J96" s="183"/>
      <c r="K96" s="182"/>
      <c r="L96" s="182"/>
      <c r="M96" s="182"/>
      <c r="N96" s="183"/>
      <c r="O96" s="183"/>
      <c r="P96" s="183"/>
      <c r="Q96" s="183"/>
      <c r="R96" s="183"/>
    </row>
    <row r="97" spans="1:18" ht="35.1" customHeight="1" x14ac:dyDescent="0.3">
      <c r="A97" s="32">
        <v>91</v>
      </c>
      <c r="B97" s="33" t="s">
        <v>598</v>
      </c>
      <c r="C97" s="124"/>
      <c r="D97" s="88"/>
      <c r="E97" s="86"/>
      <c r="F97" s="118"/>
      <c r="G97" s="118"/>
      <c r="H97" s="42"/>
      <c r="I97" s="14"/>
      <c r="J97" s="183"/>
      <c r="K97" s="182"/>
      <c r="L97" s="182"/>
      <c r="M97" s="182"/>
      <c r="N97" s="183"/>
      <c r="O97" s="183"/>
      <c r="P97" s="183"/>
      <c r="Q97" s="183"/>
      <c r="R97" s="183"/>
    </row>
    <row r="98" spans="1:18" ht="35.1" customHeight="1" x14ac:dyDescent="0.3">
      <c r="A98" s="32">
        <v>92</v>
      </c>
      <c r="B98" s="33" t="s">
        <v>599</v>
      </c>
      <c r="C98" s="124"/>
      <c r="D98" s="88"/>
      <c r="E98" s="86"/>
      <c r="F98" s="118"/>
      <c r="G98" s="118"/>
      <c r="H98" s="42"/>
      <c r="I98" s="14"/>
      <c r="J98" s="183"/>
      <c r="K98" s="182"/>
      <c r="L98" s="182"/>
      <c r="M98" s="182"/>
      <c r="N98" s="183"/>
      <c r="O98" s="183"/>
      <c r="P98" s="183"/>
      <c r="Q98" s="183"/>
      <c r="R98" s="183"/>
    </row>
    <row r="99" spans="1:18" ht="35.1" customHeight="1" x14ac:dyDescent="0.3">
      <c r="A99" s="32">
        <v>93</v>
      </c>
      <c r="B99" s="33" t="s">
        <v>890</v>
      </c>
      <c r="C99" s="124"/>
      <c r="D99" s="88"/>
      <c r="E99" s="86"/>
      <c r="F99" s="118"/>
      <c r="G99" s="118"/>
      <c r="H99" s="42"/>
      <c r="I99" s="14"/>
      <c r="J99" s="183"/>
      <c r="K99" s="182"/>
      <c r="L99" s="182"/>
      <c r="M99" s="182"/>
      <c r="N99" s="183"/>
      <c r="O99" s="183"/>
      <c r="P99" s="183"/>
      <c r="Q99" s="183"/>
      <c r="R99" s="183"/>
    </row>
    <row r="100" spans="1:18" ht="35.1" customHeight="1" x14ac:dyDescent="0.3">
      <c r="A100" s="32">
        <v>94</v>
      </c>
      <c r="B100" s="33" t="s">
        <v>497</v>
      </c>
      <c r="C100" s="124"/>
      <c r="D100" s="88"/>
      <c r="E100" s="86"/>
      <c r="F100" s="118"/>
      <c r="G100" s="118"/>
      <c r="H100" s="42"/>
      <c r="I100" s="14"/>
      <c r="J100" s="183"/>
      <c r="K100" s="182"/>
      <c r="L100" s="182"/>
      <c r="M100" s="182"/>
      <c r="N100" s="183"/>
      <c r="O100" s="183"/>
      <c r="P100" s="183"/>
      <c r="Q100" s="183"/>
      <c r="R100" s="183"/>
    </row>
    <row r="101" spans="1:18" ht="35.1" customHeight="1" x14ac:dyDescent="0.3">
      <c r="A101" s="32">
        <v>95</v>
      </c>
      <c r="B101" s="33" t="s">
        <v>530</v>
      </c>
      <c r="C101" s="124"/>
      <c r="D101" s="88"/>
      <c r="E101" s="86"/>
      <c r="F101" s="118"/>
      <c r="G101" s="118"/>
      <c r="H101" s="42"/>
      <c r="I101" s="14"/>
      <c r="J101" s="183"/>
      <c r="K101" s="182"/>
      <c r="L101" s="182"/>
      <c r="M101" s="182"/>
      <c r="N101" s="183"/>
      <c r="O101" s="183"/>
      <c r="P101" s="183"/>
      <c r="Q101" s="183"/>
      <c r="R101" s="183"/>
    </row>
    <row r="102" spans="1:18" ht="35.1" customHeight="1" x14ac:dyDescent="0.3">
      <c r="A102" s="32">
        <v>96</v>
      </c>
      <c r="B102" s="33" t="s">
        <v>609</v>
      </c>
      <c r="C102" s="124"/>
      <c r="D102" s="88"/>
      <c r="E102" s="86"/>
      <c r="F102" s="118"/>
      <c r="G102" s="118"/>
      <c r="H102" s="42"/>
      <c r="I102" s="14"/>
      <c r="J102" s="183"/>
      <c r="K102" s="182"/>
      <c r="L102" s="182"/>
      <c r="M102" s="182"/>
      <c r="N102" s="183"/>
      <c r="O102" s="183"/>
      <c r="P102" s="183"/>
      <c r="Q102" s="183"/>
      <c r="R102" s="183"/>
    </row>
    <row r="103" spans="1:18" ht="35.1" customHeight="1" x14ac:dyDescent="0.3">
      <c r="A103" s="32">
        <v>97</v>
      </c>
      <c r="B103" s="33" t="s">
        <v>610</v>
      </c>
      <c r="C103" s="124"/>
      <c r="D103" s="88"/>
      <c r="E103" s="86"/>
      <c r="F103" s="118"/>
      <c r="G103" s="118"/>
      <c r="H103" s="42"/>
      <c r="I103" s="14"/>
      <c r="J103" s="183"/>
      <c r="K103" s="182"/>
      <c r="L103" s="182"/>
      <c r="M103" s="182"/>
      <c r="N103" s="183"/>
      <c r="O103" s="183"/>
      <c r="P103" s="183"/>
      <c r="Q103" s="183"/>
      <c r="R103" s="183"/>
    </row>
    <row r="104" spans="1:18" ht="35.1" customHeight="1" x14ac:dyDescent="0.3">
      <c r="A104" s="32">
        <v>98</v>
      </c>
      <c r="B104" s="33" t="s">
        <v>602</v>
      </c>
      <c r="C104" s="124"/>
      <c r="D104" s="88"/>
      <c r="E104" s="86"/>
      <c r="F104" s="118"/>
      <c r="G104" s="118"/>
      <c r="H104" s="42"/>
      <c r="I104" s="14"/>
      <c r="J104" s="183"/>
      <c r="K104" s="182"/>
      <c r="L104" s="182"/>
      <c r="M104" s="182"/>
      <c r="N104" s="183"/>
      <c r="O104" s="183"/>
      <c r="P104" s="183"/>
      <c r="Q104" s="183"/>
      <c r="R104" s="183"/>
    </row>
    <row r="105" spans="1:18" ht="35.1" customHeight="1" x14ac:dyDescent="0.3">
      <c r="A105" s="32">
        <v>99</v>
      </c>
      <c r="B105" s="33" t="s">
        <v>603</v>
      </c>
      <c r="C105" s="124"/>
      <c r="D105" s="88"/>
      <c r="E105" s="86"/>
      <c r="F105" s="118"/>
      <c r="G105" s="118"/>
      <c r="H105" s="42"/>
      <c r="I105" s="14"/>
      <c r="J105" s="183"/>
      <c r="K105" s="182"/>
      <c r="L105" s="182"/>
      <c r="M105" s="182"/>
      <c r="N105" s="183"/>
      <c r="O105" s="183"/>
      <c r="P105" s="183"/>
      <c r="Q105" s="183"/>
      <c r="R105" s="183"/>
    </row>
    <row r="106" spans="1:18" ht="35.1" customHeight="1" x14ac:dyDescent="0.3">
      <c r="A106" s="32">
        <v>100</v>
      </c>
      <c r="B106" s="33" t="s">
        <v>604</v>
      </c>
      <c r="C106" s="124"/>
      <c r="D106" s="88"/>
      <c r="E106" s="86"/>
      <c r="F106" s="118"/>
      <c r="G106" s="118"/>
      <c r="H106" s="42"/>
      <c r="I106" s="14"/>
      <c r="J106" s="183"/>
      <c r="K106" s="182"/>
      <c r="L106" s="182"/>
      <c r="M106" s="182"/>
      <c r="N106" s="183"/>
      <c r="O106" s="183"/>
      <c r="P106" s="183"/>
      <c r="Q106" s="183"/>
      <c r="R106" s="183"/>
    </row>
    <row r="107" spans="1:18" ht="35.1" customHeight="1" x14ac:dyDescent="0.3">
      <c r="A107" s="32">
        <v>101</v>
      </c>
      <c r="B107" s="33" t="s">
        <v>714</v>
      </c>
      <c r="C107" s="124"/>
      <c r="D107" s="88"/>
      <c r="E107" s="86"/>
      <c r="F107" s="118"/>
      <c r="G107" s="118"/>
      <c r="H107" s="42"/>
      <c r="I107" s="14"/>
      <c r="J107" s="183"/>
      <c r="K107" s="182"/>
      <c r="L107" s="182"/>
      <c r="M107" s="182"/>
      <c r="N107" s="183"/>
      <c r="O107" s="183"/>
      <c r="P107" s="183"/>
      <c r="Q107" s="183"/>
      <c r="R107" s="183"/>
    </row>
    <row r="108" spans="1:18" ht="35.1" customHeight="1" x14ac:dyDescent="0.3">
      <c r="A108" s="32">
        <v>102</v>
      </c>
      <c r="B108" s="33" t="s">
        <v>605</v>
      </c>
      <c r="C108" s="124"/>
      <c r="D108" s="88"/>
      <c r="E108" s="86"/>
      <c r="F108" s="118"/>
      <c r="G108" s="118"/>
      <c r="H108" s="42"/>
      <c r="I108" s="14"/>
      <c r="J108" s="183"/>
      <c r="K108" s="182"/>
      <c r="L108" s="182"/>
      <c r="M108" s="182"/>
      <c r="N108" s="183"/>
      <c r="O108" s="183"/>
      <c r="P108" s="183"/>
      <c r="Q108" s="183"/>
      <c r="R108" s="183"/>
    </row>
    <row r="109" spans="1:18" ht="35.1" customHeight="1" x14ac:dyDescent="0.3">
      <c r="A109" s="32">
        <v>103</v>
      </c>
      <c r="B109" s="33" t="s">
        <v>600</v>
      </c>
      <c r="C109" s="124"/>
      <c r="D109" s="88"/>
      <c r="E109" s="86"/>
      <c r="F109" s="118"/>
      <c r="G109" s="118"/>
      <c r="H109" s="42"/>
      <c r="I109" s="14"/>
      <c r="J109" s="183"/>
      <c r="K109" s="182"/>
      <c r="L109" s="182"/>
      <c r="M109" s="182"/>
      <c r="N109" s="183"/>
      <c r="O109" s="183"/>
      <c r="P109" s="183"/>
      <c r="Q109" s="183"/>
      <c r="R109" s="183"/>
    </row>
    <row r="110" spans="1:18" ht="35.1" customHeight="1" x14ac:dyDescent="0.3">
      <c r="A110" s="32">
        <v>104</v>
      </c>
      <c r="B110" s="51" t="s">
        <v>606</v>
      </c>
      <c r="C110" s="84"/>
      <c r="D110" s="88"/>
      <c r="E110" s="86"/>
      <c r="F110" s="118"/>
      <c r="G110" s="118"/>
      <c r="H110" s="42"/>
      <c r="I110" s="14"/>
      <c r="J110" s="183"/>
      <c r="K110" s="182"/>
      <c r="L110" s="182"/>
      <c r="M110" s="182"/>
      <c r="N110" s="183"/>
      <c r="O110" s="183"/>
      <c r="P110" s="183"/>
      <c r="Q110" s="183"/>
      <c r="R110" s="183"/>
    </row>
    <row r="111" spans="1:18" ht="35.1" customHeight="1" x14ac:dyDescent="0.3">
      <c r="A111" s="32">
        <v>105</v>
      </c>
      <c r="B111" s="52" t="s">
        <v>601</v>
      </c>
      <c r="C111" s="124"/>
      <c r="D111" s="88"/>
      <c r="E111" s="86"/>
      <c r="F111" s="118"/>
      <c r="G111" s="118"/>
      <c r="H111" s="42"/>
      <c r="I111" s="14"/>
      <c r="J111" s="183"/>
      <c r="K111" s="182"/>
      <c r="L111" s="182"/>
      <c r="M111" s="182"/>
      <c r="N111" s="183"/>
      <c r="O111" s="183"/>
      <c r="P111" s="183"/>
      <c r="Q111" s="183"/>
      <c r="R111" s="183"/>
    </row>
    <row r="112" spans="1:18" ht="35.1" customHeight="1" x14ac:dyDescent="0.3">
      <c r="A112" s="32">
        <v>106</v>
      </c>
      <c r="B112" s="52" t="s">
        <v>891</v>
      </c>
      <c r="C112" s="124"/>
      <c r="D112" s="88"/>
      <c r="E112" s="86"/>
      <c r="F112" s="118"/>
      <c r="G112" s="118"/>
      <c r="H112" s="42"/>
      <c r="I112" s="14"/>
      <c r="J112" s="183"/>
      <c r="K112" s="182"/>
      <c r="L112" s="182"/>
      <c r="M112" s="182"/>
      <c r="N112" s="183"/>
      <c r="O112" s="183"/>
      <c r="P112" s="183"/>
      <c r="Q112" s="183"/>
      <c r="R112" s="183"/>
    </row>
    <row r="113" spans="1:18" ht="35.1" customHeight="1" x14ac:dyDescent="0.3">
      <c r="A113" s="43"/>
      <c r="B113" s="43" t="s">
        <v>892</v>
      </c>
      <c r="C113" s="44"/>
      <c r="D113" s="44"/>
      <c r="E113" s="264"/>
      <c r="F113" s="264"/>
      <c r="G113" s="264"/>
      <c r="H113" s="46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s="14" customFormat="1" ht="34.5" customHeight="1" x14ac:dyDescent="0.25">
      <c r="A114" s="43"/>
      <c r="B114" s="43" t="s">
        <v>683</v>
      </c>
      <c r="C114" s="164">
        <f>SUM(C113*106)</f>
        <v>0</v>
      </c>
      <c r="D114" s="164">
        <f>SUM(D113*106)</f>
        <v>0</v>
      </c>
      <c r="E114" s="164">
        <f>SUM(E113*106)</f>
        <v>0</v>
      </c>
      <c r="F114" s="164">
        <f>SUM(F113*106)</f>
        <v>0</v>
      </c>
      <c r="G114" s="164">
        <f>SUM(G113*106)</f>
        <v>0</v>
      </c>
      <c r="H114" s="153"/>
    </row>
    <row r="115" spans="1:18" ht="15.6" x14ac:dyDescent="0.3">
      <c r="A115" s="21"/>
      <c r="B115" s="22"/>
      <c r="C115" s="17"/>
      <c r="D115" s="18"/>
      <c r="E115" s="63"/>
      <c r="F115" s="63"/>
      <c r="G115" s="63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15.6" x14ac:dyDescent="0.3">
      <c r="A116" s="5"/>
      <c r="B116" s="7"/>
      <c r="C116" s="6"/>
      <c r="D116" s="6"/>
      <c r="E116" s="64"/>
      <c r="F116" s="64"/>
      <c r="G116" s="6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ht="35.1" customHeight="1" x14ac:dyDescent="0.3">
      <c r="A117" s="3"/>
      <c r="B117" s="11"/>
      <c r="C117" s="62" t="s">
        <v>676</v>
      </c>
      <c r="D117" s="62">
        <v>19</v>
      </c>
      <c r="E117" s="65"/>
      <c r="F117" s="65"/>
      <c r="G117" s="65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35.1" customHeight="1" x14ac:dyDescent="0.3">
      <c r="A118" s="3"/>
      <c r="B118" s="11"/>
      <c r="C118" s="62" t="s">
        <v>574</v>
      </c>
      <c r="D118" s="62">
        <v>25</v>
      </c>
      <c r="E118" s="65"/>
      <c r="F118" s="65"/>
      <c r="G118" s="65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35.1" customHeight="1" x14ac:dyDescent="0.3">
      <c r="A119" s="3"/>
      <c r="B119" s="11"/>
      <c r="C119" s="62" t="s">
        <v>575</v>
      </c>
      <c r="D119" s="62">
        <v>21</v>
      </c>
      <c r="E119" s="65"/>
      <c r="F119" s="65"/>
      <c r="G119" s="65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35.1" customHeight="1" x14ac:dyDescent="0.3">
      <c r="A120" s="3"/>
      <c r="B120" s="11"/>
      <c r="C120" s="62" t="s">
        <v>675</v>
      </c>
      <c r="D120" s="62">
        <v>41</v>
      </c>
      <c r="E120" s="65"/>
      <c r="F120" s="65"/>
      <c r="G120" s="65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35.1" customHeight="1" x14ac:dyDescent="0.3">
      <c r="A121" s="3"/>
      <c r="B121" s="11"/>
      <c r="C121" s="41" t="s">
        <v>416</v>
      </c>
      <c r="D121" s="41">
        <f>SUM(D117:D120)</f>
        <v>106</v>
      </c>
      <c r="E121" s="65"/>
      <c r="F121" s="65"/>
      <c r="G121" s="65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</sheetData>
  <mergeCells count="8">
    <mergeCell ref="J6:R6"/>
    <mergeCell ref="K7:M7"/>
    <mergeCell ref="A1:H1"/>
    <mergeCell ref="D2:F2"/>
    <mergeCell ref="D3:H3"/>
    <mergeCell ref="L3:M3"/>
    <mergeCell ref="D4:E4"/>
    <mergeCell ref="L4:N4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70" zoomScaleNormal="70" zoomScaleSheetLayoutView="70" zoomScalePageLayoutView="50" workbookViewId="0">
      <selection activeCell="F44" sqref="F44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5" width="15.6640625" style="262" customWidth="1"/>
    <col min="6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663</v>
      </c>
      <c r="E3" s="281"/>
      <c r="F3" s="281"/>
      <c r="G3" s="281"/>
      <c r="H3" s="28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839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15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7" t="s">
        <v>722</v>
      </c>
      <c r="C7" s="125"/>
      <c r="D7" s="126"/>
      <c r="E7" s="158"/>
      <c r="F7" s="8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7" t="s">
        <v>258</v>
      </c>
      <c r="C8" s="125"/>
      <c r="D8" s="126"/>
      <c r="E8" s="260"/>
      <c r="F8" s="86"/>
      <c r="G8" s="36"/>
      <c r="H8" s="42"/>
      <c r="J8" s="31"/>
      <c r="K8" s="26"/>
      <c r="L8" s="26"/>
      <c r="M8" s="26"/>
      <c r="N8" s="31"/>
      <c r="O8" s="31"/>
      <c r="P8" s="31"/>
      <c r="Q8" s="31"/>
      <c r="R8" s="31"/>
    </row>
    <row r="9" spans="1:18" ht="35.1" customHeight="1" x14ac:dyDescent="0.3">
      <c r="A9" s="32">
        <v>3</v>
      </c>
      <c r="B9" s="37" t="s">
        <v>142</v>
      </c>
      <c r="C9" s="125"/>
      <c r="D9" s="127"/>
      <c r="E9" s="258"/>
      <c r="F9" s="86"/>
      <c r="G9" s="36"/>
      <c r="H9" s="42"/>
      <c r="J9" s="31"/>
      <c r="K9" s="26"/>
      <c r="L9" s="26"/>
      <c r="M9" s="26"/>
      <c r="N9" s="31"/>
      <c r="O9" s="31"/>
      <c r="P9" s="31"/>
      <c r="Q9" s="31"/>
      <c r="R9" s="31"/>
    </row>
    <row r="10" spans="1:18" ht="35.1" customHeight="1" x14ac:dyDescent="0.3">
      <c r="A10" s="32">
        <v>4</v>
      </c>
      <c r="B10" s="33" t="s">
        <v>384</v>
      </c>
      <c r="C10" s="125"/>
      <c r="D10" s="85"/>
      <c r="E10" s="158"/>
      <c r="F10" s="86"/>
      <c r="G10" s="36"/>
      <c r="H10" s="42"/>
      <c r="J10" s="31"/>
      <c r="K10" s="26"/>
      <c r="L10" s="26"/>
      <c r="M10" s="26"/>
      <c r="N10" s="31"/>
      <c r="O10" s="31"/>
      <c r="P10" s="31"/>
      <c r="Q10" s="31"/>
      <c r="R10" s="31"/>
    </row>
    <row r="11" spans="1:18" ht="35.1" customHeight="1" x14ac:dyDescent="0.25">
      <c r="A11" s="32">
        <v>5</v>
      </c>
      <c r="B11" s="33" t="s">
        <v>388</v>
      </c>
      <c r="C11" s="125"/>
      <c r="D11" s="125"/>
      <c r="E11" s="88"/>
      <c r="F11" s="86"/>
      <c r="G11" s="36"/>
      <c r="H11" s="42"/>
      <c r="J11" s="31"/>
      <c r="K11" s="26"/>
      <c r="L11" s="26"/>
      <c r="M11" s="26"/>
      <c r="N11" s="31"/>
      <c r="O11" s="31"/>
      <c r="P11" s="31"/>
      <c r="Q11" s="31"/>
      <c r="R11" s="31"/>
    </row>
    <row r="12" spans="1:18" ht="35.1" customHeight="1" x14ac:dyDescent="0.25">
      <c r="A12" s="32">
        <v>6</v>
      </c>
      <c r="B12" s="33" t="s">
        <v>385</v>
      </c>
      <c r="C12" s="125"/>
      <c r="D12" s="125"/>
      <c r="E12" s="158"/>
      <c r="F12" s="86"/>
      <c r="G12" s="36"/>
      <c r="H12" s="42"/>
      <c r="J12" s="31"/>
      <c r="K12" s="26"/>
      <c r="L12" s="26"/>
      <c r="M12" s="26"/>
      <c r="N12" s="31"/>
      <c r="O12" s="31"/>
      <c r="P12" s="31"/>
      <c r="Q12" s="31"/>
      <c r="R12" s="31"/>
    </row>
    <row r="13" spans="1:18" ht="35.1" customHeight="1" x14ac:dyDescent="0.25">
      <c r="A13" s="32">
        <v>7</v>
      </c>
      <c r="B13" s="33" t="s">
        <v>386</v>
      </c>
      <c r="C13" s="125"/>
      <c r="D13" s="125"/>
      <c r="E13" s="158"/>
      <c r="F13" s="86"/>
      <c r="G13" s="36"/>
      <c r="H13" s="42"/>
      <c r="J13" s="31"/>
      <c r="K13" s="26"/>
      <c r="L13" s="281"/>
      <c r="M13" s="281"/>
      <c r="N13" s="281"/>
      <c r="O13" s="31"/>
      <c r="P13" s="31"/>
      <c r="Q13" s="31"/>
      <c r="R13" s="31"/>
    </row>
    <row r="14" spans="1:18" ht="35.1" customHeight="1" x14ac:dyDescent="0.25">
      <c r="A14" s="32">
        <v>8</v>
      </c>
      <c r="B14" s="33" t="s">
        <v>387</v>
      </c>
      <c r="C14" s="125"/>
      <c r="D14" s="125"/>
      <c r="E14" s="158"/>
      <c r="F14" s="86"/>
      <c r="G14" s="36"/>
      <c r="H14" s="42"/>
      <c r="J14" s="31"/>
      <c r="K14" s="26"/>
      <c r="L14" s="26"/>
      <c r="M14" s="26"/>
      <c r="N14" s="31"/>
      <c r="O14" s="31"/>
      <c r="P14" s="31"/>
      <c r="Q14" s="31"/>
      <c r="R14" s="31"/>
    </row>
    <row r="15" spans="1:18" ht="35.1" customHeight="1" x14ac:dyDescent="0.25">
      <c r="A15" s="32">
        <v>9</v>
      </c>
      <c r="B15" s="51" t="s">
        <v>390</v>
      </c>
      <c r="C15" s="125"/>
      <c r="D15" s="128"/>
      <c r="E15" s="158"/>
      <c r="F15" s="86"/>
      <c r="G15" s="36"/>
      <c r="H15" s="42"/>
      <c r="J15" s="31"/>
      <c r="K15" s="26"/>
      <c r="L15" s="26"/>
      <c r="M15" s="26"/>
      <c r="N15" s="31"/>
      <c r="O15" s="31"/>
      <c r="P15" s="31"/>
      <c r="Q15" s="31"/>
      <c r="R15" s="31"/>
    </row>
    <row r="16" spans="1:18" ht="35.1" customHeight="1" x14ac:dyDescent="0.3">
      <c r="A16" s="32">
        <v>10</v>
      </c>
      <c r="B16" s="51" t="s">
        <v>278</v>
      </c>
      <c r="C16" s="125"/>
      <c r="D16" s="85"/>
      <c r="E16" s="88"/>
      <c r="F16" s="86"/>
      <c r="G16" s="36"/>
      <c r="H16" s="42"/>
      <c r="J16" s="31"/>
      <c r="K16" s="26"/>
      <c r="L16" s="26"/>
      <c r="M16" s="26"/>
      <c r="N16" s="31"/>
      <c r="O16" s="31"/>
      <c r="P16" s="31"/>
      <c r="Q16" s="31"/>
      <c r="R16" s="31"/>
    </row>
    <row r="17" spans="1:18" ht="35.1" customHeight="1" x14ac:dyDescent="0.25">
      <c r="A17" s="32">
        <v>11</v>
      </c>
      <c r="B17" s="51" t="s">
        <v>389</v>
      </c>
      <c r="C17" s="125"/>
      <c r="D17" s="125"/>
      <c r="E17" s="88"/>
      <c r="F17" s="86"/>
      <c r="G17" s="36"/>
      <c r="H17" s="42"/>
      <c r="J17" s="31"/>
      <c r="K17" s="26"/>
      <c r="L17" s="26"/>
      <c r="M17" s="26"/>
      <c r="N17" s="31"/>
      <c r="O17" s="31"/>
      <c r="P17" s="31"/>
      <c r="Q17" s="31"/>
      <c r="R17" s="31"/>
    </row>
    <row r="18" spans="1:18" ht="35.1" customHeight="1" x14ac:dyDescent="0.25">
      <c r="A18" s="32">
        <v>12</v>
      </c>
      <c r="B18" s="51" t="s">
        <v>279</v>
      </c>
      <c r="C18" s="125"/>
      <c r="D18" s="125"/>
      <c r="E18" s="88"/>
      <c r="F18" s="125"/>
      <c r="G18" s="36"/>
      <c r="H18" s="42"/>
      <c r="J18" s="31"/>
      <c r="K18" s="26"/>
      <c r="L18" s="26"/>
      <c r="M18" s="26"/>
      <c r="N18" s="31"/>
      <c r="O18" s="31"/>
      <c r="P18" s="31"/>
      <c r="Q18" s="31"/>
      <c r="R18" s="31"/>
    </row>
    <row r="19" spans="1:18" ht="35.1" customHeight="1" x14ac:dyDescent="0.25">
      <c r="A19" s="32">
        <v>13</v>
      </c>
      <c r="B19" s="51" t="s">
        <v>391</v>
      </c>
      <c r="C19" s="125"/>
      <c r="D19" s="125"/>
      <c r="E19" s="158"/>
      <c r="F19" s="86"/>
      <c r="G19" s="36"/>
      <c r="H19" s="42"/>
      <c r="J19" s="31"/>
      <c r="K19" s="26"/>
      <c r="L19" s="26"/>
      <c r="M19" s="26"/>
      <c r="N19" s="31"/>
      <c r="O19" s="31"/>
      <c r="P19" s="31"/>
      <c r="Q19" s="31"/>
      <c r="R19" s="31"/>
    </row>
    <row r="20" spans="1:18" ht="35.1" customHeight="1" x14ac:dyDescent="0.25">
      <c r="A20" s="32">
        <v>14</v>
      </c>
      <c r="B20" s="51" t="s">
        <v>392</v>
      </c>
      <c r="C20" s="125"/>
      <c r="D20" s="125"/>
      <c r="E20" s="158"/>
      <c r="F20" s="125"/>
      <c r="G20" s="36"/>
      <c r="H20" s="42"/>
      <c r="J20" s="31"/>
      <c r="K20" s="26"/>
      <c r="L20" s="26"/>
      <c r="M20" s="26"/>
      <c r="N20" s="31"/>
      <c r="O20" s="31"/>
      <c r="P20" s="31"/>
      <c r="Q20" s="31"/>
      <c r="R20" s="31"/>
    </row>
    <row r="21" spans="1:18" ht="35.1" customHeight="1" x14ac:dyDescent="0.25">
      <c r="A21" s="32">
        <v>15</v>
      </c>
      <c r="B21" s="51" t="s">
        <v>393</v>
      </c>
      <c r="C21" s="125"/>
      <c r="D21" s="125"/>
      <c r="E21" s="158"/>
      <c r="F21" s="86"/>
      <c r="G21" s="36"/>
      <c r="H21" s="42"/>
      <c r="J21" s="31"/>
      <c r="K21" s="26"/>
      <c r="L21" s="26"/>
      <c r="M21" s="26"/>
      <c r="N21" s="31"/>
      <c r="O21" s="31"/>
      <c r="P21" s="31"/>
      <c r="Q21" s="31"/>
      <c r="R21" s="31"/>
    </row>
    <row r="22" spans="1:18" ht="35.1" customHeight="1" x14ac:dyDescent="0.25">
      <c r="A22" s="32">
        <v>16</v>
      </c>
      <c r="B22" s="51" t="s">
        <v>394</v>
      </c>
      <c r="C22" s="125"/>
      <c r="D22" s="125"/>
      <c r="E22" s="158"/>
      <c r="F22" s="86"/>
      <c r="G22" s="36"/>
      <c r="H22" s="42"/>
      <c r="J22" s="31"/>
      <c r="K22" s="26"/>
      <c r="L22" s="26"/>
      <c r="M22" s="26"/>
      <c r="N22" s="31"/>
      <c r="O22" s="31"/>
      <c r="P22" s="31"/>
      <c r="Q22" s="31"/>
      <c r="R22" s="31"/>
    </row>
    <row r="23" spans="1:18" ht="35.1" customHeight="1" x14ac:dyDescent="0.25">
      <c r="A23" s="32">
        <v>17</v>
      </c>
      <c r="B23" s="54" t="s">
        <v>396</v>
      </c>
      <c r="C23" s="125"/>
      <c r="D23" s="125"/>
      <c r="E23" s="158"/>
      <c r="F23" s="86"/>
      <c r="G23" s="36"/>
      <c r="H23" s="42"/>
      <c r="J23" s="31"/>
      <c r="K23" s="26"/>
      <c r="L23" s="26"/>
      <c r="M23" s="26"/>
      <c r="N23" s="31"/>
      <c r="O23" s="31"/>
      <c r="P23" s="31"/>
      <c r="Q23" s="31"/>
      <c r="R23" s="31"/>
    </row>
    <row r="24" spans="1:18" ht="35.1" customHeight="1" x14ac:dyDescent="0.25">
      <c r="A24" s="32">
        <v>18</v>
      </c>
      <c r="B24" s="51" t="s">
        <v>86</v>
      </c>
      <c r="C24" s="125"/>
      <c r="D24" s="125"/>
      <c r="E24" s="158"/>
      <c r="F24" s="86"/>
      <c r="G24" s="36"/>
      <c r="H24" s="42"/>
      <c r="J24" s="31"/>
      <c r="K24" s="26"/>
      <c r="L24" s="26"/>
      <c r="M24" s="26"/>
      <c r="N24" s="31"/>
      <c r="O24" s="31"/>
      <c r="P24" s="31"/>
      <c r="Q24" s="31"/>
      <c r="R24" s="31"/>
    </row>
    <row r="25" spans="1:18" ht="35.1" customHeight="1" x14ac:dyDescent="0.25">
      <c r="A25" s="32">
        <v>19</v>
      </c>
      <c r="B25" s="59" t="s">
        <v>421</v>
      </c>
      <c r="C25" s="125"/>
      <c r="D25" s="125"/>
      <c r="E25" s="158"/>
      <c r="F25" s="86"/>
      <c r="G25" s="36"/>
      <c r="H25" s="42"/>
      <c r="J25" s="31"/>
      <c r="K25" s="26"/>
      <c r="L25" s="26"/>
      <c r="M25" s="26"/>
      <c r="N25" s="31"/>
      <c r="O25" s="31"/>
      <c r="P25" s="31"/>
      <c r="Q25" s="31"/>
      <c r="R25" s="31"/>
    </row>
    <row r="26" spans="1:18" ht="35.1" customHeight="1" x14ac:dyDescent="0.25">
      <c r="A26" s="32">
        <v>20</v>
      </c>
      <c r="B26" s="59" t="s">
        <v>480</v>
      </c>
      <c r="C26" s="125"/>
      <c r="D26" s="125"/>
      <c r="E26" s="158"/>
      <c r="F26" s="86"/>
      <c r="G26" s="36"/>
      <c r="H26" s="42"/>
      <c r="J26" s="31"/>
      <c r="K26" s="26"/>
      <c r="L26" s="26"/>
      <c r="M26" s="26"/>
      <c r="N26" s="31"/>
      <c r="O26" s="31"/>
      <c r="P26" s="31"/>
      <c r="Q26" s="31"/>
      <c r="R26" s="31"/>
    </row>
    <row r="27" spans="1:18" ht="35.1" customHeight="1" x14ac:dyDescent="0.25">
      <c r="A27" s="32">
        <v>21</v>
      </c>
      <c r="B27" s="51" t="s">
        <v>488</v>
      </c>
      <c r="C27" s="125"/>
      <c r="D27" s="125"/>
      <c r="E27" s="158"/>
      <c r="F27" s="86"/>
      <c r="G27" s="36"/>
      <c r="H27" s="42"/>
      <c r="J27" s="31"/>
      <c r="K27" s="26"/>
      <c r="L27" s="26"/>
      <c r="M27" s="26"/>
      <c r="N27" s="31"/>
      <c r="O27" s="31"/>
      <c r="P27" s="31"/>
      <c r="Q27" s="31"/>
      <c r="R27" s="31"/>
    </row>
    <row r="28" spans="1:18" ht="35.1" customHeight="1" x14ac:dyDescent="0.25">
      <c r="A28" s="32">
        <v>22</v>
      </c>
      <c r="B28" s="51" t="s">
        <v>499</v>
      </c>
      <c r="C28" s="125"/>
      <c r="D28" s="125"/>
      <c r="E28" s="158"/>
      <c r="F28" s="86"/>
      <c r="G28" s="36"/>
      <c r="H28" s="42"/>
      <c r="J28" s="31"/>
      <c r="K28" s="26"/>
      <c r="L28" s="26"/>
      <c r="M28" s="26"/>
      <c r="N28" s="31"/>
      <c r="O28" s="31"/>
      <c r="P28" s="31"/>
      <c r="Q28" s="31"/>
      <c r="R28" s="31"/>
    </row>
    <row r="29" spans="1:18" ht="35.1" customHeight="1" x14ac:dyDescent="0.3">
      <c r="A29" s="32">
        <v>23</v>
      </c>
      <c r="B29" s="51" t="s">
        <v>501</v>
      </c>
      <c r="C29" s="125"/>
      <c r="D29" s="85"/>
      <c r="E29" s="88"/>
      <c r="F29" s="86"/>
      <c r="G29" s="36"/>
      <c r="H29" s="42"/>
      <c r="J29" s="31"/>
      <c r="K29" s="26"/>
      <c r="L29" s="26"/>
      <c r="M29" s="26"/>
      <c r="N29" s="31"/>
      <c r="O29" s="31"/>
      <c r="P29" s="31"/>
      <c r="Q29" s="31"/>
      <c r="R29" s="31"/>
    </row>
    <row r="30" spans="1:18" ht="35.1" customHeight="1" x14ac:dyDescent="0.25">
      <c r="A30" s="32">
        <v>24</v>
      </c>
      <c r="B30" s="59" t="s">
        <v>514</v>
      </c>
      <c r="C30" s="125"/>
      <c r="D30" s="125"/>
      <c r="E30" s="158"/>
      <c r="F30" s="86"/>
      <c r="G30" s="36"/>
      <c r="H30" s="42"/>
      <c r="J30" s="31"/>
      <c r="K30" s="26"/>
      <c r="L30" s="26"/>
      <c r="M30" s="26"/>
      <c r="N30" s="31"/>
      <c r="O30" s="31"/>
      <c r="P30" s="31"/>
      <c r="Q30" s="31"/>
      <c r="R30" s="31"/>
    </row>
    <row r="31" spans="1:18" ht="35.1" customHeight="1" x14ac:dyDescent="0.25">
      <c r="A31" s="32">
        <v>25</v>
      </c>
      <c r="B31" s="51" t="s">
        <v>529</v>
      </c>
      <c r="C31" s="125"/>
      <c r="D31" s="125"/>
      <c r="E31" s="158"/>
      <c r="F31" s="86"/>
      <c r="G31" s="36"/>
      <c r="H31" s="42"/>
      <c r="J31" s="31"/>
      <c r="K31" s="26"/>
      <c r="L31" s="26"/>
      <c r="M31" s="26"/>
      <c r="N31" s="31"/>
      <c r="O31" s="31"/>
      <c r="P31" s="31"/>
      <c r="Q31" s="31"/>
      <c r="R31" s="31"/>
    </row>
    <row r="32" spans="1:18" ht="35.1" customHeight="1" x14ac:dyDescent="0.25">
      <c r="A32" s="32">
        <v>26</v>
      </c>
      <c r="B32" s="59" t="s">
        <v>531</v>
      </c>
      <c r="C32" s="125"/>
      <c r="D32" s="128"/>
      <c r="E32" s="88"/>
      <c r="F32" s="86"/>
      <c r="G32" s="36"/>
      <c r="H32" s="42"/>
      <c r="J32" s="31"/>
      <c r="K32" s="26"/>
      <c r="L32" s="26"/>
      <c r="M32" s="26"/>
      <c r="N32" s="31"/>
      <c r="O32" s="31"/>
      <c r="P32" s="31"/>
      <c r="Q32" s="31"/>
      <c r="R32" s="31"/>
    </row>
    <row r="33" spans="1:18" ht="35.1" customHeight="1" x14ac:dyDescent="0.25">
      <c r="A33" s="32">
        <v>27</v>
      </c>
      <c r="B33" s="51" t="s">
        <v>535</v>
      </c>
      <c r="C33" s="125"/>
      <c r="D33" s="125"/>
      <c r="E33" s="158"/>
      <c r="F33" s="86"/>
      <c r="G33" s="36"/>
      <c r="H33" s="42"/>
      <c r="J33" s="31"/>
      <c r="K33" s="26"/>
      <c r="L33" s="26"/>
      <c r="M33" s="26"/>
      <c r="N33" s="31"/>
      <c r="O33" s="31"/>
      <c r="P33" s="31"/>
      <c r="Q33" s="31"/>
      <c r="R33" s="31"/>
    </row>
    <row r="34" spans="1:18" ht="35.1" customHeight="1" x14ac:dyDescent="0.25">
      <c r="A34" s="32">
        <v>28</v>
      </c>
      <c r="B34" s="51" t="s">
        <v>570</v>
      </c>
      <c r="C34" s="125"/>
      <c r="D34" s="125"/>
      <c r="E34" s="88"/>
      <c r="F34" s="86"/>
      <c r="G34" s="36"/>
      <c r="H34" s="42"/>
      <c r="J34" s="31"/>
      <c r="K34" s="26"/>
      <c r="L34" s="26"/>
      <c r="M34" s="26"/>
      <c r="N34" s="31"/>
      <c r="O34" s="31"/>
      <c r="P34" s="31"/>
      <c r="Q34" s="31"/>
      <c r="R34" s="31"/>
    </row>
    <row r="35" spans="1:18" ht="35.1" customHeight="1" x14ac:dyDescent="0.25">
      <c r="A35" s="32">
        <v>29</v>
      </c>
      <c r="B35" s="51" t="s">
        <v>573</v>
      </c>
      <c r="C35" s="125"/>
      <c r="D35" s="125"/>
      <c r="E35" s="158"/>
      <c r="F35" s="86"/>
      <c r="G35" s="36"/>
      <c r="H35" s="42"/>
      <c r="J35" s="31"/>
      <c r="K35" s="26"/>
      <c r="L35" s="26"/>
      <c r="M35" s="26"/>
      <c r="N35" s="31"/>
      <c r="O35" s="31"/>
      <c r="P35" s="31"/>
      <c r="Q35" s="31"/>
      <c r="R35" s="31"/>
    </row>
    <row r="36" spans="1:18" ht="35.1" customHeight="1" x14ac:dyDescent="0.3">
      <c r="A36" s="32">
        <v>30</v>
      </c>
      <c r="B36" s="51" t="s">
        <v>395</v>
      </c>
      <c r="C36" s="125"/>
      <c r="D36" s="125"/>
      <c r="E36" s="259"/>
      <c r="F36" s="86"/>
      <c r="G36" s="36"/>
      <c r="H36" s="42"/>
      <c r="J36" s="31"/>
      <c r="K36" s="26"/>
      <c r="L36" s="26"/>
      <c r="M36" s="26"/>
      <c r="N36" s="31"/>
      <c r="O36" s="31"/>
      <c r="P36" s="31"/>
      <c r="Q36" s="31"/>
      <c r="R36" s="31"/>
    </row>
    <row r="37" spans="1:18" ht="35.1" customHeight="1" x14ac:dyDescent="0.25">
      <c r="A37" s="32">
        <v>31</v>
      </c>
      <c r="B37" s="57" t="s">
        <v>308</v>
      </c>
      <c r="C37" s="125"/>
      <c r="D37" s="125"/>
      <c r="E37" s="158"/>
      <c r="F37" s="86"/>
      <c r="G37" s="36"/>
      <c r="H37" s="42"/>
      <c r="J37" s="31"/>
      <c r="K37" s="26"/>
      <c r="L37" s="26"/>
      <c r="M37" s="26"/>
      <c r="N37" s="31"/>
      <c r="O37" s="31"/>
      <c r="P37" s="31"/>
      <c r="Q37" s="31"/>
      <c r="R37" s="31"/>
    </row>
    <row r="38" spans="1:18" ht="35.1" customHeight="1" x14ac:dyDescent="0.25">
      <c r="A38" s="43"/>
      <c r="B38" s="43" t="s">
        <v>491</v>
      </c>
      <c r="C38" s="87"/>
      <c r="D38" s="87"/>
      <c r="E38" s="87"/>
      <c r="F38" s="87"/>
      <c r="G38" s="76"/>
      <c r="H38" s="46"/>
    </row>
    <row r="39" spans="1:18" ht="34.5" customHeight="1" x14ac:dyDescent="0.25">
      <c r="A39" s="43"/>
      <c r="B39" s="43" t="s">
        <v>683</v>
      </c>
      <c r="C39" s="164">
        <f>SUM(C38*100/32)</f>
        <v>0</v>
      </c>
      <c r="D39" s="164">
        <f>SUM(D38*100/32)</f>
        <v>0</v>
      </c>
      <c r="E39" s="164">
        <f>SUM(E38*100/32)</f>
        <v>0</v>
      </c>
      <c r="F39" s="164">
        <f>SUM(F38*100/32)</f>
        <v>0</v>
      </c>
      <c r="G39" s="164">
        <f>SUM(G38*100/32)</f>
        <v>0</v>
      </c>
      <c r="H39" s="153"/>
    </row>
    <row r="40" spans="1:18" s="20" customFormat="1" hidden="1" x14ac:dyDescent="0.25">
      <c r="A40" s="5"/>
      <c r="B40" s="7"/>
      <c r="C40" s="6"/>
      <c r="D40" s="6"/>
      <c r="E40" s="261"/>
      <c r="F40" s="28"/>
      <c r="G40" s="28"/>
    </row>
    <row r="41" spans="1:18" s="20" customFormat="1" ht="35.25" customHeight="1" x14ac:dyDescent="0.25">
      <c r="A41" s="5"/>
      <c r="B41" s="7"/>
      <c r="C41" s="6"/>
      <c r="D41" s="6"/>
      <c r="E41" s="261"/>
      <c r="F41" s="28"/>
      <c r="G41" s="28"/>
    </row>
    <row r="42" spans="1:18" ht="35.1" customHeight="1" x14ac:dyDescent="0.25">
      <c r="A42" s="3"/>
      <c r="C42" s="62" t="s">
        <v>676</v>
      </c>
      <c r="D42" s="62">
        <v>31</v>
      </c>
    </row>
    <row r="43" spans="1:18" ht="35.1" customHeight="1" x14ac:dyDescent="0.25">
      <c r="A43" s="3"/>
      <c r="C43" s="62" t="s">
        <v>574</v>
      </c>
      <c r="D43" s="62">
        <v>0</v>
      </c>
    </row>
    <row r="44" spans="1:18" ht="35.1" customHeight="1" x14ac:dyDescent="0.25">
      <c r="A44" s="3"/>
      <c r="C44" s="62" t="s">
        <v>575</v>
      </c>
      <c r="D44" s="62">
        <v>0</v>
      </c>
    </row>
    <row r="45" spans="1:18" ht="35.1" customHeight="1" x14ac:dyDescent="0.25">
      <c r="A45" s="3"/>
      <c r="C45" s="62" t="s">
        <v>675</v>
      </c>
      <c r="D45" s="62">
        <v>0</v>
      </c>
    </row>
    <row r="46" spans="1:18" ht="35.1" customHeight="1" x14ac:dyDescent="0.25">
      <c r="A46" s="3"/>
      <c r="C46" s="41" t="s">
        <v>416</v>
      </c>
      <c r="D46" s="41">
        <f>SUM(D42:D45)</f>
        <v>31</v>
      </c>
    </row>
    <row r="47" spans="1:18" x14ac:dyDescent="0.25">
      <c r="A47" s="3"/>
    </row>
    <row r="48" spans="1:18" x14ac:dyDescent="0.25">
      <c r="A48" s="3"/>
    </row>
    <row r="49" spans="1:12" s="11" customFormat="1" x14ac:dyDescent="0.25">
      <c r="A49" s="3"/>
      <c r="C49" s="9"/>
      <c r="D49" s="9"/>
      <c r="E49" s="262"/>
      <c r="F49" s="29"/>
      <c r="G49" s="29"/>
      <c r="H49" s="14"/>
      <c r="I49" s="14"/>
      <c r="J49" s="14"/>
      <c r="K49" s="14"/>
      <c r="L49" s="14"/>
    </row>
    <row r="50" spans="1:12" s="11" customFormat="1" x14ac:dyDescent="0.25">
      <c r="A50" s="3"/>
      <c r="C50" s="9"/>
      <c r="D50" s="9"/>
      <c r="E50" s="262"/>
      <c r="F50" s="29"/>
      <c r="G50" s="29"/>
      <c r="H50" s="14"/>
      <c r="I50" s="14"/>
      <c r="J50" s="14"/>
      <c r="K50" s="14"/>
      <c r="L50" s="14"/>
    </row>
    <row r="54" spans="1:12" x14ac:dyDescent="0.25">
      <c r="A54" s="9"/>
      <c r="B54" s="262"/>
      <c r="C54" s="29"/>
      <c r="D54" s="29"/>
      <c r="E54" s="14"/>
      <c r="F54" s="14"/>
      <c r="G54" s="14"/>
    </row>
    <row r="55" spans="1:12" x14ac:dyDescent="0.25">
      <c r="A55" s="9"/>
      <c r="B55" s="262"/>
      <c r="C55" s="29"/>
      <c r="D55" s="29"/>
      <c r="E55" s="14"/>
      <c r="F55" s="14"/>
      <c r="G55" s="14"/>
    </row>
    <row r="56" spans="1:12" x14ac:dyDescent="0.25">
      <c r="A56" s="9"/>
      <c r="B56" s="262"/>
      <c r="C56" s="29"/>
      <c r="D56" s="29"/>
      <c r="E56" s="14"/>
      <c r="F56" s="14"/>
      <c r="G56" s="14"/>
    </row>
    <row r="57" spans="1:12" x14ac:dyDescent="0.25">
      <c r="A57" s="9"/>
      <c r="B57" s="262"/>
      <c r="C57" s="29"/>
      <c r="D57" s="29"/>
      <c r="E57" s="14"/>
      <c r="F57" s="14"/>
      <c r="G57" s="14"/>
    </row>
    <row r="58" spans="1:12" x14ac:dyDescent="0.25">
      <c r="A58" s="9"/>
      <c r="B58" s="262"/>
      <c r="C58" s="29"/>
      <c r="D58" s="29"/>
      <c r="E58" s="14"/>
      <c r="F58" s="14"/>
      <c r="G58" s="14"/>
    </row>
    <row r="59" spans="1:12" x14ac:dyDescent="0.25">
      <c r="A59" s="9"/>
      <c r="B59" s="262"/>
      <c r="C59" s="29"/>
      <c r="D59" s="29"/>
      <c r="E59" s="14"/>
      <c r="F59" s="14"/>
      <c r="G59" s="14"/>
    </row>
    <row r="60" spans="1:12" x14ac:dyDescent="0.25">
      <c r="A60" s="9"/>
      <c r="B60" s="262"/>
      <c r="C60" s="29"/>
      <c r="D60" s="29"/>
      <c r="E60" s="14"/>
      <c r="F60" s="14"/>
      <c r="G60" s="14"/>
    </row>
    <row r="61" spans="1:12" x14ac:dyDescent="0.25">
      <c r="A61" s="9"/>
      <c r="B61" s="262"/>
      <c r="C61" s="29"/>
      <c r="D61" s="29"/>
      <c r="E61" s="14"/>
      <c r="F61" s="14"/>
      <c r="G61" s="14"/>
    </row>
    <row r="62" spans="1:12" x14ac:dyDescent="0.25">
      <c r="A62" s="9"/>
      <c r="B62" s="262"/>
      <c r="C62" s="29"/>
      <c r="D62" s="29"/>
      <c r="E62" s="14"/>
      <c r="F62" s="14"/>
      <c r="G62" s="14"/>
    </row>
    <row r="63" spans="1:12" x14ac:dyDescent="0.25">
      <c r="A63" s="9"/>
      <c r="B63" s="262"/>
      <c r="C63" s="29"/>
      <c r="D63" s="29"/>
      <c r="E63" s="14"/>
      <c r="F63" s="14"/>
      <c r="G63" s="14"/>
    </row>
    <row r="64" spans="1:12" x14ac:dyDescent="0.25">
      <c r="A64" s="9"/>
      <c r="B64" s="262"/>
      <c r="C64" s="29"/>
      <c r="D64" s="29"/>
      <c r="E64" s="14"/>
      <c r="F64" s="14"/>
      <c r="G64" s="14"/>
    </row>
    <row r="65" spans="1:7" x14ac:dyDescent="0.25">
      <c r="A65" s="9"/>
      <c r="B65" s="262"/>
      <c r="C65" s="29"/>
      <c r="D65" s="29"/>
      <c r="E65" s="14"/>
      <c r="F65" s="14"/>
      <c r="G65" s="14"/>
    </row>
    <row r="66" spans="1:7" x14ac:dyDescent="0.25">
      <c r="A66" s="9"/>
      <c r="B66" s="262"/>
      <c r="C66" s="29"/>
      <c r="D66" s="29"/>
      <c r="E66" s="14"/>
      <c r="F66" s="14"/>
      <c r="G66" s="14"/>
    </row>
    <row r="67" spans="1:7" x14ac:dyDescent="0.25">
      <c r="A67" s="9"/>
      <c r="B67" s="262"/>
      <c r="C67" s="29"/>
      <c r="D67" s="29"/>
      <c r="E67" s="14"/>
      <c r="F67" s="14"/>
      <c r="G67" s="14"/>
    </row>
    <row r="68" spans="1:7" x14ac:dyDescent="0.25">
      <c r="A68" s="9"/>
      <c r="B68" s="262"/>
      <c r="C68" s="29"/>
      <c r="D68" s="29"/>
      <c r="E68" s="14"/>
      <c r="F68" s="14"/>
      <c r="G68" s="14"/>
    </row>
    <row r="69" spans="1:7" x14ac:dyDescent="0.25">
      <c r="A69" s="9"/>
      <c r="B69" s="262"/>
      <c r="C69" s="29"/>
      <c r="D69" s="29"/>
      <c r="E69" s="14"/>
      <c r="F69" s="14"/>
      <c r="G69" s="14"/>
    </row>
    <row r="70" spans="1:7" x14ac:dyDescent="0.25">
      <c r="A70" s="9"/>
      <c r="B70" s="262"/>
      <c r="C70" s="29"/>
      <c r="D70" s="29"/>
      <c r="E70" s="14"/>
      <c r="F70" s="14"/>
      <c r="G70" s="14"/>
    </row>
    <row r="71" spans="1:7" x14ac:dyDescent="0.25">
      <c r="A71" s="9"/>
      <c r="B71" s="262"/>
      <c r="C71" s="29"/>
      <c r="D71" s="29"/>
      <c r="E71" s="14"/>
      <c r="F71" s="14"/>
      <c r="G71" s="14"/>
    </row>
    <row r="72" spans="1:7" x14ac:dyDescent="0.25">
      <c r="A72" s="9"/>
      <c r="B72" s="262"/>
      <c r="C72" s="29"/>
      <c r="D72" s="29"/>
      <c r="E72" s="14"/>
      <c r="F72" s="14"/>
      <c r="G72" s="14"/>
    </row>
    <row r="73" spans="1:7" x14ac:dyDescent="0.25">
      <c r="A73" s="9"/>
      <c r="B73" s="262"/>
      <c r="C73" s="29"/>
      <c r="D73" s="29"/>
      <c r="E73" s="14"/>
      <c r="F73" s="14"/>
      <c r="G73" s="14"/>
    </row>
    <row r="74" spans="1:7" x14ac:dyDescent="0.25">
      <c r="A74" s="9"/>
      <c r="B74" s="262"/>
      <c r="C74" s="29"/>
      <c r="D74" s="29"/>
      <c r="E74" s="14"/>
      <c r="F74" s="14"/>
      <c r="G74" s="14"/>
    </row>
    <row r="75" spans="1:7" x14ac:dyDescent="0.25">
      <c r="A75" s="9"/>
      <c r="B75" s="262"/>
      <c r="C75" s="29"/>
      <c r="D75" s="29"/>
      <c r="E75" s="14"/>
      <c r="F75" s="14"/>
      <c r="G75" s="14"/>
    </row>
    <row r="76" spans="1:7" x14ac:dyDescent="0.25">
      <c r="A76" s="9"/>
      <c r="B76" s="262"/>
      <c r="C76" s="29"/>
      <c r="D76" s="29"/>
      <c r="E76" s="14"/>
      <c r="F76" s="14"/>
      <c r="G76" s="14"/>
    </row>
    <row r="77" spans="1:7" x14ac:dyDescent="0.25">
      <c r="A77" s="9"/>
      <c r="B77" s="262"/>
      <c r="C77" s="29"/>
      <c r="D77" s="29"/>
      <c r="E77" s="14"/>
      <c r="F77" s="14"/>
      <c r="G77" s="14"/>
    </row>
    <row r="78" spans="1:7" x14ac:dyDescent="0.25">
      <c r="A78" s="9"/>
      <c r="B78" s="262"/>
      <c r="C78" s="29"/>
      <c r="D78" s="29"/>
      <c r="E78" s="14"/>
      <c r="F78" s="14"/>
      <c r="G78" s="14"/>
    </row>
    <row r="79" spans="1:7" x14ac:dyDescent="0.25">
      <c r="A79" s="9"/>
      <c r="B79" s="262"/>
      <c r="C79" s="29"/>
      <c r="D79" s="29"/>
      <c r="E79" s="14"/>
      <c r="F79" s="14"/>
      <c r="G79" s="14"/>
    </row>
    <row r="80" spans="1:7" x14ac:dyDescent="0.25">
      <c r="A80" s="9"/>
      <c r="B80" s="262"/>
      <c r="C80" s="29"/>
      <c r="D80" s="29"/>
      <c r="E80" s="14"/>
      <c r="F80" s="14"/>
      <c r="G80" s="14"/>
    </row>
    <row r="81" spans="1:7" x14ac:dyDescent="0.25">
      <c r="A81" s="9"/>
      <c r="B81" s="262"/>
      <c r="C81" s="29"/>
      <c r="D81" s="29"/>
      <c r="E81" s="14"/>
      <c r="F81" s="14"/>
      <c r="G81" s="14"/>
    </row>
    <row r="82" spans="1:7" x14ac:dyDescent="0.25">
      <c r="A82" s="9"/>
      <c r="B82" s="262"/>
      <c r="C82" s="29"/>
      <c r="D82" s="29"/>
      <c r="E82" s="14"/>
      <c r="F82" s="14"/>
      <c r="G82" s="14"/>
    </row>
    <row r="83" spans="1:7" x14ac:dyDescent="0.25">
      <c r="A83" s="9"/>
      <c r="B83" s="262"/>
      <c r="C83" s="29"/>
      <c r="D83" s="29"/>
      <c r="E83" s="14"/>
      <c r="F83" s="14"/>
      <c r="G83" s="14"/>
    </row>
    <row r="84" spans="1:7" x14ac:dyDescent="0.25">
      <c r="A84" s="9"/>
      <c r="B84" s="262"/>
      <c r="C84" s="29"/>
      <c r="D84" s="29"/>
      <c r="E84" s="14"/>
      <c r="F84" s="14"/>
      <c r="G84" s="14"/>
    </row>
    <row r="85" spans="1:7" x14ac:dyDescent="0.25">
      <c r="A85" s="9"/>
      <c r="B85" s="262"/>
      <c r="C85" s="29"/>
      <c r="D85" s="29"/>
      <c r="E85" s="14"/>
      <c r="F85" s="14"/>
      <c r="G85" s="14"/>
    </row>
    <row r="86" spans="1:7" x14ac:dyDescent="0.25">
      <c r="A86" s="9"/>
      <c r="B86" s="262"/>
      <c r="C86" s="29"/>
      <c r="D86" s="29"/>
      <c r="E86" s="14"/>
      <c r="F86" s="14"/>
      <c r="G86" s="14"/>
    </row>
    <row r="87" spans="1:7" x14ac:dyDescent="0.25">
      <c r="A87" s="9"/>
      <c r="B87" s="262"/>
      <c r="C87" s="29"/>
      <c r="D87" s="29"/>
      <c r="E87" s="14"/>
      <c r="F87" s="14"/>
      <c r="G87" s="14"/>
    </row>
    <row r="88" spans="1:7" x14ac:dyDescent="0.25">
      <c r="A88" s="9"/>
      <c r="B88" s="262"/>
      <c r="C88" s="29"/>
      <c r="D88" s="29"/>
      <c r="E88" s="14"/>
      <c r="F88" s="14"/>
      <c r="G88" s="14"/>
    </row>
    <row r="89" spans="1:7" x14ac:dyDescent="0.25">
      <c r="A89" s="9"/>
      <c r="B89" s="262"/>
      <c r="C89" s="29"/>
      <c r="D89" s="29"/>
      <c r="E89" s="14"/>
      <c r="F89" s="14"/>
      <c r="G89" s="14"/>
    </row>
    <row r="90" spans="1:7" x14ac:dyDescent="0.25">
      <c r="A90" s="9"/>
      <c r="B90" s="262"/>
      <c r="C90" s="29"/>
      <c r="D90" s="29"/>
      <c r="E90" s="14"/>
      <c r="F90" s="14"/>
      <c r="G90" s="14"/>
    </row>
    <row r="91" spans="1:7" x14ac:dyDescent="0.25">
      <c r="A91" s="9"/>
      <c r="B91" s="262"/>
      <c r="C91" s="29"/>
      <c r="D91" s="29"/>
      <c r="E91" s="14"/>
      <c r="F91" s="14"/>
      <c r="G91" s="14"/>
    </row>
    <row r="92" spans="1:7" x14ac:dyDescent="0.25">
      <c r="A92" s="9"/>
      <c r="B92" s="262"/>
      <c r="C92" s="29"/>
      <c r="D92" s="29"/>
      <c r="E92" s="14"/>
      <c r="F92" s="14"/>
      <c r="G92" s="14"/>
    </row>
  </sheetData>
  <dataConsolidate/>
  <mergeCells count="9">
    <mergeCell ref="L13:N13"/>
    <mergeCell ref="J6:R6"/>
    <mergeCell ref="K7:M7"/>
    <mergeCell ref="A1:H1"/>
    <mergeCell ref="D2:F2"/>
    <mergeCell ref="D3:H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3" zoomScale="70" zoomScaleNormal="70" zoomScaleSheetLayoutView="70" zoomScalePageLayoutView="50" workbookViewId="0">
      <selection activeCell="D9" sqref="D9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623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521</v>
      </c>
      <c r="C7" s="78"/>
      <c r="D7" s="35"/>
      <c r="E7" s="36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324</v>
      </c>
      <c r="C8" s="38"/>
      <c r="D8" s="117"/>
      <c r="E8" s="36"/>
      <c r="F8" s="36"/>
      <c r="G8" s="36"/>
      <c r="H8" s="42"/>
    </row>
    <row r="9" spans="1:18" ht="35.1" customHeight="1" x14ac:dyDescent="0.25">
      <c r="A9" s="32">
        <v>3</v>
      </c>
      <c r="B9" s="33" t="s">
        <v>774</v>
      </c>
      <c r="C9" s="123"/>
      <c r="D9" s="117"/>
      <c r="E9" s="118"/>
      <c r="F9" s="118"/>
      <c r="G9" s="118"/>
      <c r="H9" s="42"/>
    </row>
    <row r="10" spans="1:18" ht="35.1" customHeight="1" x14ac:dyDescent="0.25">
      <c r="A10" s="32">
        <v>4</v>
      </c>
      <c r="B10" s="37" t="s">
        <v>83</v>
      </c>
      <c r="C10" s="123"/>
      <c r="D10" s="35"/>
      <c r="E10" s="36"/>
      <c r="F10" s="36"/>
      <c r="G10" s="36"/>
      <c r="H10" s="42"/>
    </row>
    <row r="11" spans="1:18" ht="35.1" customHeight="1" x14ac:dyDescent="0.25">
      <c r="A11" s="32">
        <v>5</v>
      </c>
      <c r="B11" s="19" t="s">
        <v>139</v>
      </c>
      <c r="C11" s="123"/>
      <c r="D11" s="35"/>
      <c r="E11" s="36"/>
      <c r="F11" s="36"/>
      <c r="G11" s="36"/>
      <c r="H11" s="42"/>
    </row>
    <row r="12" spans="1:18" ht="35.1" customHeight="1" x14ac:dyDescent="0.25">
      <c r="A12" s="32">
        <v>6</v>
      </c>
      <c r="B12" s="24" t="s">
        <v>375</v>
      </c>
      <c r="C12" s="123"/>
      <c r="D12" s="35"/>
      <c r="E12" s="36"/>
      <c r="F12" s="36"/>
      <c r="G12" s="36"/>
      <c r="H12" s="42"/>
    </row>
    <row r="13" spans="1:18" ht="35.1" customHeight="1" x14ac:dyDescent="0.25">
      <c r="A13" s="43"/>
      <c r="B13" s="43" t="s">
        <v>491</v>
      </c>
      <c r="C13" s="43"/>
      <c r="D13" s="43"/>
      <c r="E13" s="76"/>
      <c r="F13" s="76"/>
      <c r="G13" s="76"/>
      <c r="H13" s="46"/>
    </row>
    <row r="14" spans="1:18" ht="35.1" customHeight="1" x14ac:dyDescent="0.25">
      <c r="A14" s="43"/>
      <c r="B14" s="43" t="s">
        <v>683</v>
      </c>
      <c r="C14" s="164">
        <f>SUM(C13*100/5)</f>
        <v>0</v>
      </c>
      <c r="D14" s="164">
        <f>SUM(D13*100/5)</f>
        <v>0</v>
      </c>
      <c r="E14" s="164">
        <f>SUM(E13*100/5)</f>
        <v>0</v>
      </c>
      <c r="F14" s="164">
        <f>SUM(F13*100/5)</f>
        <v>0</v>
      </c>
      <c r="G14" s="164">
        <f>SUM(G13*100/5)</f>
        <v>0</v>
      </c>
      <c r="H14" s="46"/>
    </row>
    <row r="15" spans="1:18" x14ac:dyDescent="0.25">
      <c r="A15" s="3"/>
    </row>
    <row r="16" spans="1:18" ht="35.1" customHeight="1" x14ac:dyDescent="0.25">
      <c r="A16" s="3"/>
      <c r="C16" s="62" t="s">
        <v>676</v>
      </c>
      <c r="D16" s="62">
        <v>6</v>
      </c>
    </row>
    <row r="17" spans="1:4" ht="35.1" customHeight="1" x14ac:dyDescent="0.25">
      <c r="A17" s="3"/>
      <c r="C17" s="62" t="s">
        <v>574</v>
      </c>
      <c r="D17" s="62">
        <v>0</v>
      </c>
    </row>
    <row r="18" spans="1:4" ht="35.1" customHeight="1" x14ac:dyDescent="0.25">
      <c r="A18" s="3"/>
      <c r="C18" s="62" t="s">
        <v>575</v>
      </c>
      <c r="D18" s="62">
        <v>0</v>
      </c>
    </row>
    <row r="19" spans="1:4" ht="35.1" customHeight="1" x14ac:dyDescent="0.25">
      <c r="A19" s="3"/>
      <c r="C19" s="62" t="s">
        <v>675</v>
      </c>
      <c r="D19" s="62">
        <v>0</v>
      </c>
    </row>
    <row r="20" spans="1:4" ht="35.1" customHeight="1" x14ac:dyDescent="0.25">
      <c r="A20" s="3"/>
      <c r="C20" s="41" t="s">
        <v>416</v>
      </c>
      <c r="D20" s="41">
        <f>SUM(D16:D19)</f>
        <v>6</v>
      </c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70" zoomScaleNormal="70" zoomScaleSheetLayoutView="70" zoomScalePageLayoutView="50" workbookViewId="0">
      <selection activeCell="F7" sqref="F7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624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673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791</v>
      </c>
      <c r="C7" s="98"/>
      <c r="D7" s="117"/>
      <c r="E7" s="118"/>
      <c r="F7" s="118"/>
      <c r="G7" s="36"/>
      <c r="H7" s="42"/>
      <c r="J7" s="31"/>
      <c r="K7" s="31"/>
      <c r="L7" s="31"/>
      <c r="M7" s="3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3" t="s">
        <v>172</v>
      </c>
      <c r="C8" s="98"/>
      <c r="D8" s="117"/>
      <c r="E8" s="118"/>
      <c r="F8" s="118"/>
      <c r="G8" s="118"/>
      <c r="H8" s="42"/>
      <c r="J8" s="268"/>
      <c r="K8" s="268"/>
      <c r="L8" s="268"/>
      <c r="M8" s="268"/>
      <c r="N8" s="268"/>
      <c r="O8" s="268"/>
      <c r="P8" s="268"/>
      <c r="Q8" s="268"/>
      <c r="R8" s="268"/>
    </row>
    <row r="9" spans="1:18" ht="35.1" customHeight="1" x14ac:dyDescent="0.25">
      <c r="A9" s="32">
        <v>3</v>
      </c>
      <c r="B9" s="33" t="s">
        <v>40</v>
      </c>
      <c r="C9" s="98"/>
      <c r="D9" s="117"/>
      <c r="E9" s="118"/>
      <c r="F9" s="118"/>
      <c r="G9" s="36"/>
      <c r="H9" s="42"/>
    </row>
    <row r="10" spans="1:18" ht="35.1" customHeight="1" x14ac:dyDescent="0.25">
      <c r="A10" s="32">
        <v>4</v>
      </c>
      <c r="B10" s="33" t="s">
        <v>451</v>
      </c>
      <c r="C10" s="98"/>
      <c r="D10" s="117"/>
      <c r="E10" s="118"/>
      <c r="F10" s="118"/>
      <c r="G10" s="36"/>
      <c r="H10" s="42"/>
    </row>
    <row r="11" spans="1:18" ht="35.1" customHeight="1" x14ac:dyDescent="0.25">
      <c r="A11" s="32">
        <v>5</v>
      </c>
      <c r="B11" s="33" t="s">
        <v>551</v>
      </c>
      <c r="C11" s="98"/>
      <c r="D11" s="117"/>
      <c r="E11" s="118"/>
      <c r="F11" s="118"/>
      <c r="G11" s="118"/>
      <c r="H11" s="42"/>
    </row>
    <row r="12" spans="1:18" ht="35.1" customHeight="1" x14ac:dyDescent="0.25">
      <c r="A12" s="32">
        <v>6</v>
      </c>
      <c r="B12" s="33" t="s">
        <v>400</v>
      </c>
      <c r="C12" s="98"/>
      <c r="D12" s="98"/>
      <c r="E12" s="118"/>
      <c r="F12" s="118"/>
      <c r="G12" s="118"/>
      <c r="H12" s="42"/>
    </row>
    <row r="13" spans="1:18" ht="35.1" customHeight="1" x14ac:dyDescent="0.25">
      <c r="A13" s="32">
        <v>7</v>
      </c>
      <c r="B13" s="37" t="s">
        <v>358</v>
      </c>
      <c r="C13" s="98"/>
      <c r="D13" s="117"/>
      <c r="E13" s="98"/>
      <c r="F13" s="118"/>
      <c r="G13" s="118"/>
      <c r="H13" s="42"/>
    </row>
    <row r="14" spans="1:18" ht="35.1" customHeight="1" x14ac:dyDescent="0.25">
      <c r="A14" s="32">
        <v>8</v>
      </c>
      <c r="B14" s="37" t="s">
        <v>792</v>
      </c>
      <c r="C14" s="98"/>
      <c r="D14" s="98"/>
      <c r="E14" s="118"/>
      <c r="F14" s="118"/>
      <c r="G14" s="118"/>
      <c r="H14" s="42"/>
    </row>
    <row r="15" spans="1:18" ht="35.1" customHeight="1" x14ac:dyDescent="0.25">
      <c r="A15" s="32">
        <v>9</v>
      </c>
      <c r="B15" s="37" t="s">
        <v>793</v>
      </c>
      <c r="C15" s="98"/>
      <c r="D15" s="117"/>
      <c r="E15" s="118"/>
      <c r="F15" s="118"/>
      <c r="G15" s="36"/>
      <c r="H15" s="42"/>
    </row>
    <row r="16" spans="1:18" ht="35.1" customHeight="1" x14ac:dyDescent="0.25">
      <c r="A16" s="32">
        <v>10</v>
      </c>
      <c r="B16" s="37" t="s">
        <v>332</v>
      </c>
      <c r="C16" s="98"/>
      <c r="D16" s="117"/>
      <c r="E16" s="118"/>
      <c r="F16" s="118"/>
      <c r="G16" s="36"/>
      <c r="H16" s="42"/>
    </row>
    <row r="17" spans="1:12" ht="35.1" customHeight="1" x14ac:dyDescent="0.25">
      <c r="A17" s="43"/>
      <c r="B17" s="43" t="s">
        <v>491</v>
      </c>
      <c r="C17" s="234"/>
      <c r="D17" s="234"/>
      <c r="E17" s="234"/>
      <c r="F17" s="234"/>
      <c r="G17" s="76"/>
      <c r="H17" s="46"/>
    </row>
    <row r="18" spans="1:12" ht="35.1" customHeight="1" x14ac:dyDescent="0.25">
      <c r="A18" s="43"/>
      <c r="B18" s="43" t="s">
        <v>683</v>
      </c>
      <c r="C18" s="235">
        <f>SUM(C17/9)*100</f>
        <v>0</v>
      </c>
      <c r="D18" s="235">
        <f>SUM(D17/9)*100%</f>
        <v>0</v>
      </c>
      <c r="E18" s="235">
        <f>SUM(E17/9)*100%</f>
        <v>0</v>
      </c>
      <c r="F18" s="235">
        <f>SUM(F17/9)*100%</f>
        <v>0</v>
      </c>
      <c r="G18" s="235">
        <f>SUM(G17/9)*100%</f>
        <v>0</v>
      </c>
      <c r="H18" s="46"/>
    </row>
    <row r="19" spans="1:12" ht="28.5" customHeight="1" x14ac:dyDescent="0.25">
      <c r="A19" s="21"/>
      <c r="B19" s="22"/>
      <c r="C19" s="17"/>
      <c r="D19" s="18"/>
      <c r="E19" s="27"/>
      <c r="F19" s="27"/>
      <c r="G19" s="27"/>
    </row>
    <row r="20" spans="1:12" ht="35.1" customHeight="1" x14ac:dyDescent="0.25">
      <c r="A20" s="3"/>
      <c r="C20" s="62" t="s">
        <v>676</v>
      </c>
      <c r="D20" s="62">
        <v>10</v>
      </c>
    </row>
    <row r="21" spans="1:12" ht="35.1" customHeight="1" x14ac:dyDescent="0.25">
      <c r="A21" s="3"/>
      <c r="C21" s="62" t="s">
        <v>574</v>
      </c>
      <c r="D21" s="62">
        <v>0</v>
      </c>
    </row>
    <row r="22" spans="1:12" ht="35.1" customHeight="1" x14ac:dyDescent="0.25">
      <c r="A22" s="3"/>
      <c r="C22" s="62" t="s">
        <v>575</v>
      </c>
      <c r="D22" s="62">
        <v>0</v>
      </c>
    </row>
    <row r="23" spans="1:12" ht="35.1" customHeight="1" x14ac:dyDescent="0.25">
      <c r="A23" s="3"/>
      <c r="C23" s="62" t="s">
        <v>675</v>
      </c>
      <c r="D23" s="62">
        <v>0</v>
      </c>
    </row>
    <row r="24" spans="1:12" ht="35.1" customHeight="1" x14ac:dyDescent="0.25">
      <c r="A24" s="3"/>
      <c r="C24" s="41" t="s">
        <v>416</v>
      </c>
      <c r="D24" s="41">
        <f>SUM(D20:D23)</f>
        <v>10</v>
      </c>
    </row>
    <row r="25" spans="1:12" x14ac:dyDescent="0.25">
      <c r="A25" s="3"/>
    </row>
    <row r="26" spans="1:12" x14ac:dyDescent="0.25">
      <c r="A26" s="3"/>
    </row>
    <row r="27" spans="1:12" s="11" customFormat="1" x14ac:dyDescent="0.25">
      <c r="A27" s="3"/>
      <c r="C27" s="9"/>
      <c r="D27" s="9"/>
      <c r="E27" s="29"/>
      <c r="F27" s="29"/>
      <c r="G27" s="29"/>
      <c r="H27" s="14"/>
      <c r="I27" s="14"/>
      <c r="J27" s="14"/>
      <c r="K27" s="14"/>
      <c r="L27" s="14"/>
    </row>
    <row r="28" spans="1:12" s="11" customFormat="1" x14ac:dyDescent="0.25">
      <c r="A28" s="3"/>
      <c r="C28" s="9"/>
      <c r="D28" s="9"/>
      <c r="E28" s="29"/>
      <c r="F28" s="29"/>
      <c r="G28" s="29"/>
      <c r="H28" s="14"/>
      <c r="I28" s="14"/>
      <c r="J28" s="14"/>
      <c r="K28" s="14"/>
      <c r="L28" s="14"/>
    </row>
  </sheetData>
  <dataConsolidate/>
  <mergeCells count="7">
    <mergeCell ref="J6:R6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7" zoomScale="70" zoomScaleNormal="70" zoomScaleSheetLayoutView="70" zoomScalePageLayoutView="50" workbookViewId="0">
      <selection activeCell="B22" sqref="B22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625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674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3" t="s">
        <v>11</v>
      </c>
      <c r="C7" s="123"/>
      <c r="D7" s="184"/>
      <c r="E7" s="118"/>
      <c r="F7" s="118"/>
      <c r="G7" s="118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37" t="s">
        <v>12</v>
      </c>
      <c r="C8" s="123"/>
      <c r="D8" s="184"/>
      <c r="E8" s="118"/>
      <c r="F8" s="118"/>
      <c r="G8" s="118"/>
      <c r="H8" s="42"/>
    </row>
    <row r="9" spans="1:18" ht="35.1" customHeight="1" x14ac:dyDescent="0.25">
      <c r="A9" s="32">
        <v>3</v>
      </c>
      <c r="B9" s="37" t="s">
        <v>13</v>
      </c>
      <c r="C9" s="184"/>
      <c r="D9" s="185"/>
      <c r="E9" s="118"/>
      <c r="F9" s="118"/>
      <c r="G9" s="118"/>
      <c r="H9" s="42"/>
    </row>
    <row r="10" spans="1:18" ht="35.1" customHeight="1" x14ac:dyDescent="0.25">
      <c r="A10" s="32">
        <v>4</v>
      </c>
      <c r="B10" s="37" t="s">
        <v>14</v>
      </c>
      <c r="C10" s="184"/>
      <c r="D10" s="185"/>
      <c r="E10" s="186"/>
      <c r="F10" s="118"/>
      <c r="G10" s="118"/>
      <c r="H10" s="42"/>
    </row>
    <row r="11" spans="1:18" ht="35.1" customHeight="1" x14ac:dyDescent="0.25">
      <c r="A11" s="32">
        <v>5</v>
      </c>
      <c r="B11" s="37" t="s">
        <v>434</v>
      </c>
      <c r="C11" s="186"/>
      <c r="D11" s="117"/>
      <c r="E11" s="273"/>
      <c r="F11" s="118"/>
      <c r="G11" s="118"/>
      <c r="H11" s="42"/>
    </row>
    <row r="12" spans="1:18" ht="35.1" customHeight="1" x14ac:dyDescent="0.25">
      <c r="A12" s="32">
        <v>6</v>
      </c>
      <c r="B12" s="37" t="s">
        <v>684</v>
      </c>
      <c r="C12" s="184"/>
      <c r="D12" s="185"/>
      <c r="F12" s="118"/>
      <c r="G12" s="118"/>
      <c r="H12" s="42"/>
    </row>
    <row r="13" spans="1:18" ht="35.1" customHeight="1" x14ac:dyDescent="0.25">
      <c r="A13" s="32">
        <v>7</v>
      </c>
      <c r="B13" s="37" t="s">
        <v>259</v>
      </c>
      <c r="C13" s="184"/>
      <c r="D13" s="187"/>
      <c r="E13" s="118"/>
      <c r="F13" s="118"/>
      <c r="G13" s="118"/>
      <c r="H13" s="42"/>
    </row>
    <row r="14" spans="1:18" ht="35.1" customHeight="1" x14ac:dyDescent="0.25">
      <c r="A14" s="32">
        <v>8</v>
      </c>
      <c r="B14" s="37" t="s">
        <v>433</v>
      </c>
      <c r="C14" s="188"/>
      <c r="D14" s="186"/>
      <c r="E14" s="118"/>
      <c r="F14" s="118"/>
      <c r="G14" s="118"/>
      <c r="H14" s="42"/>
    </row>
    <row r="15" spans="1:18" ht="35.1" customHeight="1" x14ac:dyDescent="0.25">
      <c r="A15" s="32">
        <v>9</v>
      </c>
      <c r="B15" s="37" t="s">
        <v>141</v>
      </c>
      <c r="C15" s="272"/>
      <c r="D15" s="186"/>
      <c r="E15" s="118"/>
      <c r="F15" s="118"/>
      <c r="G15" s="118"/>
      <c r="H15" s="42"/>
    </row>
    <row r="16" spans="1:18" ht="35.1" customHeight="1" x14ac:dyDescent="0.25">
      <c r="A16" s="43"/>
      <c r="B16" s="43" t="s">
        <v>491</v>
      </c>
      <c r="C16" s="43"/>
      <c r="D16" s="43"/>
      <c r="E16" s="76"/>
      <c r="F16" s="76"/>
      <c r="G16" s="76"/>
      <c r="H16" s="46"/>
    </row>
    <row r="17" spans="1:12" ht="35.1" customHeight="1" x14ac:dyDescent="0.25">
      <c r="A17" s="43"/>
      <c r="B17" s="43" t="s">
        <v>683</v>
      </c>
      <c r="C17" s="164">
        <f>SUM(C16*100/9)</f>
        <v>0</v>
      </c>
      <c r="D17" s="164">
        <f>SUM(D16*100/9)</f>
        <v>0</v>
      </c>
      <c r="E17" s="164">
        <f>SUM(E16*100/9)</f>
        <v>0</v>
      </c>
      <c r="F17" s="164">
        <f>SUM(F16*100/9)</f>
        <v>0</v>
      </c>
      <c r="G17" s="164">
        <f>SUM(G16*100/9)</f>
        <v>0</v>
      </c>
      <c r="H17" s="153"/>
    </row>
    <row r="18" spans="1:12" x14ac:dyDescent="0.25">
      <c r="A18" s="3"/>
    </row>
    <row r="19" spans="1:12" ht="35.1" customHeight="1" x14ac:dyDescent="0.25">
      <c r="A19" s="3"/>
      <c r="C19" s="62" t="s">
        <v>676</v>
      </c>
      <c r="D19" s="62">
        <v>9</v>
      </c>
    </row>
    <row r="20" spans="1:12" ht="35.1" customHeight="1" x14ac:dyDescent="0.25">
      <c r="A20" s="3"/>
      <c r="C20" s="62" t="s">
        <v>574</v>
      </c>
      <c r="D20" s="62">
        <v>0</v>
      </c>
    </row>
    <row r="21" spans="1:12" ht="35.1" customHeight="1" x14ac:dyDescent="0.25">
      <c r="A21" s="3"/>
      <c r="C21" s="62" t="s">
        <v>575</v>
      </c>
      <c r="D21" s="62">
        <v>0</v>
      </c>
    </row>
    <row r="22" spans="1:12" ht="35.1" customHeight="1" x14ac:dyDescent="0.25">
      <c r="A22" s="3"/>
      <c r="C22" s="62" t="s">
        <v>675</v>
      </c>
      <c r="D22" s="62">
        <v>0</v>
      </c>
    </row>
    <row r="23" spans="1:12" ht="35.1" customHeight="1" x14ac:dyDescent="0.25">
      <c r="A23" s="3"/>
      <c r="C23" s="41" t="s">
        <v>416</v>
      </c>
      <c r="D23" s="41">
        <f>SUM(D19:D22)</f>
        <v>9</v>
      </c>
    </row>
    <row r="24" spans="1:12" s="11" customFormat="1" x14ac:dyDescent="0.25">
      <c r="A24" s="3"/>
      <c r="C24" s="9"/>
      <c r="D24" s="9"/>
      <c r="E24" s="29"/>
      <c r="F24" s="29"/>
      <c r="G24" s="29"/>
      <c r="H24" s="14"/>
      <c r="I24" s="14"/>
      <c r="J24" s="14"/>
      <c r="K24" s="14"/>
      <c r="L24" s="14"/>
    </row>
    <row r="25" spans="1:12" s="11" customFormat="1" x14ac:dyDescent="0.25">
      <c r="A25" s="3"/>
      <c r="C25" s="9"/>
      <c r="D25" s="9"/>
      <c r="E25" s="29"/>
      <c r="F25" s="29"/>
      <c r="G25" s="29"/>
      <c r="H25" s="14"/>
      <c r="I25" s="14"/>
      <c r="J25" s="14"/>
      <c r="K25" s="14"/>
      <c r="L25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7" zoomScale="70" zoomScaleNormal="70" zoomScaleSheetLayoutView="70" zoomScalePageLayoutView="50" workbookViewId="0">
      <selection activeCell="B13" sqref="B13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626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666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24" t="s">
        <v>10</v>
      </c>
      <c r="C7" s="119"/>
      <c r="D7" s="35"/>
      <c r="E7" s="143"/>
      <c r="F7" s="3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4" t="s">
        <v>0</v>
      </c>
      <c r="C8" s="120"/>
      <c r="D8" s="35"/>
      <c r="E8" s="36"/>
      <c r="F8" s="36"/>
      <c r="G8" s="36"/>
      <c r="H8" s="50"/>
    </row>
    <row r="9" spans="1:18" ht="35.1" customHeight="1" x14ac:dyDescent="0.25">
      <c r="A9" s="32">
        <v>3</v>
      </c>
      <c r="B9" s="23" t="s">
        <v>119</v>
      </c>
      <c r="C9" s="121"/>
      <c r="D9" s="117"/>
      <c r="E9" s="36"/>
      <c r="F9" s="36"/>
      <c r="G9" s="36"/>
      <c r="H9" s="50"/>
    </row>
    <row r="10" spans="1:18" ht="35.1" customHeight="1" x14ac:dyDescent="0.25">
      <c r="A10" s="32">
        <v>4</v>
      </c>
      <c r="B10" s="37" t="s">
        <v>1</v>
      </c>
      <c r="C10" s="120"/>
      <c r="D10" s="117"/>
      <c r="E10" s="36"/>
      <c r="F10" s="36"/>
      <c r="G10" s="36"/>
      <c r="H10" s="50"/>
    </row>
    <row r="11" spans="1:18" ht="35.1" customHeight="1" x14ac:dyDescent="0.25">
      <c r="A11" s="32">
        <v>5</v>
      </c>
      <c r="B11" s="33" t="s">
        <v>569</v>
      </c>
      <c r="C11" s="120"/>
      <c r="D11" s="117"/>
      <c r="E11" s="36"/>
      <c r="F11" s="36"/>
      <c r="G11" s="36"/>
      <c r="H11" s="50"/>
    </row>
    <row r="12" spans="1:18" ht="35.1" customHeight="1" x14ac:dyDescent="0.25">
      <c r="A12" s="32">
        <v>6</v>
      </c>
      <c r="B12" s="16" t="s">
        <v>239</v>
      </c>
      <c r="C12" s="120"/>
      <c r="D12" s="117"/>
      <c r="E12" s="36"/>
      <c r="F12" s="36"/>
      <c r="G12" s="36"/>
      <c r="H12" s="42"/>
    </row>
    <row r="13" spans="1:18" ht="35.1" customHeight="1" x14ac:dyDescent="0.25">
      <c r="A13" s="32">
        <v>7</v>
      </c>
      <c r="B13" s="23" t="s">
        <v>179</v>
      </c>
      <c r="C13" s="120"/>
      <c r="D13" s="35"/>
      <c r="E13" s="35"/>
      <c r="F13" s="36"/>
      <c r="G13" s="36"/>
      <c r="H13" s="58"/>
    </row>
    <row r="14" spans="1:18" ht="35.1" customHeight="1" x14ac:dyDescent="0.25">
      <c r="A14" s="43"/>
      <c r="B14" s="43" t="s">
        <v>491</v>
      </c>
      <c r="C14" s="43"/>
      <c r="D14" s="43"/>
      <c r="E14" s="76"/>
      <c r="F14" s="76"/>
      <c r="G14" s="76"/>
      <c r="H14" s="46"/>
    </row>
    <row r="15" spans="1:18" ht="35.1" customHeight="1" x14ac:dyDescent="0.25">
      <c r="A15" s="43"/>
      <c r="B15" s="43" t="s">
        <v>683</v>
      </c>
      <c r="C15" s="164">
        <f>SUM(C14*100/7)</f>
        <v>0</v>
      </c>
      <c r="D15" s="164">
        <f>SUM(D14*100/7)</f>
        <v>0</v>
      </c>
      <c r="E15" s="164">
        <f>SUM(E14*100/7)</f>
        <v>0</v>
      </c>
      <c r="F15" s="164">
        <f>SUM(F14*100/7)</f>
        <v>0</v>
      </c>
      <c r="G15" s="164">
        <f>SUM(G14*100/7)</f>
        <v>0</v>
      </c>
      <c r="H15" s="153"/>
    </row>
    <row r="16" spans="1:18" ht="28.5" customHeight="1" x14ac:dyDescent="0.25">
      <c r="A16" s="21"/>
      <c r="B16" s="22"/>
      <c r="C16" s="17"/>
      <c r="D16" s="18"/>
      <c r="E16" s="27"/>
      <c r="F16" s="27"/>
      <c r="G16" s="27"/>
    </row>
    <row r="17" spans="1:12" x14ac:dyDescent="0.25">
      <c r="A17" s="3"/>
    </row>
    <row r="18" spans="1:12" ht="35.1" customHeight="1" x14ac:dyDescent="0.25">
      <c r="A18" s="3"/>
      <c r="C18" s="62" t="s">
        <v>676</v>
      </c>
      <c r="D18" s="62">
        <v>7</v>
      </c>
    </row>
    <row r="19" spans="1:12" ht="35.1" customHeight="1" x14ac:dyDescent="0.25">
      <c r="A19" s="3"/>
      <c r="C19" s="62" t="s">
        <v>574</v>
      </c>
      <c r="D19" s="62">
        <v>0</v>
      </c>
    </row>
    <row r="20" spans="1:12" ht="35.1" customHeight="1" x14ac:dyDescent="0.25">
      <c r="A20" s="3"/>
      <c r="C20" s="62" t="s">
        <v>575</v>
      </c>
      <c r="D20" s="62">
        <v>0</v>
      </c>
    </row>
    <row r="21" spans="1:12" ht="35.1" customHeight="1" x14ac:dyDescent="0.25">
      <c r="A21" s="3"/>
      <c r="C21" s="62" t="s">
        <v>675</v>
      </c>
      <c r="D21" s="62">
        <v>0</v>
      </c>
    </row>
    <row r="22" spans="1:12" ht="35.1" customHeight="1" x14ac:dyDescent="0.25">
      <c r="A22" s="3"/>
      <c r="C22" s="41" t="s">
        <v>416</v>
      </c>
      <c r="D22" s="41">
        <f>SUM(D18:D21)</f>
        <v>7</v>
      </c>
    </row>
    <row r="23" spans="1:12" s="11" customFormat="1" x14ac:dyDescent="0.25">
      <c r="A23" s="3"/>
      <c r="C23" s="9"/>
      <c r="D23" s="9"/>
      <c r="E23" s="29"/>
      <c r="F23" s="29"/>
      <c r="G23" s="29"/>
      <c r="H23" s="14"/>
      <c r="I23" s="14"/>
      <c r="J23" s="14"/>
      <c r="K23" s="14"/>
      <c r="L23" s="14"/>
    </row>
    <row r="24" spans="1:12" s="11" customFormat="1" x14ac:dyDescent="0.25">
      <c r="A24" s="3"/>
      <c r="C24" s="9"/>
      <c r="D24" s="9"/>
      <c r="E24" s="29"/>
      <c r="F24" s="29"/>
      <c r="G24" s="29"/>
      <c r="H24" s="14"/>
      <c r="I24" s="14"/>
      <c r="J24" s="14"/>
      <c r="K24" s="14"/>
      <c r="L24" s="14"/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70" zoomScaleNormal="70" zoomScaleSheetLayoutView="70" zoomScalePageLayoutView="50" workbookViewId="0">
      <selection activeCell="F21" sqref="F21"/>
    </sheetView>
  </sheetViews>
  <sheetFormatPr defaultColWidth="8.88671875" defaultRowHeight="15" x14ac:dyDescent="0.25"/>
  <cols>
    <col min="1" max="1" width="7.33203125" style="1" customWidth="1"/>
    <col min="2" max="2" width="45.33203125" style="11" customWidth="1"/>
    <col min="3" max="3" width="24.33203125" style="9" customWidth="1"/>
    <col min="4" max="4" width="15.6640625" style="9" customWidth="1"/>
    <col min="5" max="7" width="15.6640625" style="29" customWidth="1"/>
    <col min="8" max="8" width="30.109375" style="14" customWidth="1"/>
    <col min="9" max="16384" width="8.88671875" style="14"/>
  </cols>
  <sheetData>
    <row r="1" spans="1:18" s="1" customFormat="1" ht="37.200000000000003" customHeight="1" x14ac:dyDescent="0.3">
      <c r="A1" s="282" t="s">
        <v>729</v>
      </c>
      <c r="B1" s="282"/>
      <c r="C1" s="282"/>
      <c r="D1" s="282"/>
      <c r="E1" s="282"/>
      <c r="F1" s="282"/>
      <c r="G1" s="282"/>
      <c r="H1" s="282"/>
      <c r="I1" s="47"/>
    </row>
    <row r="2" spans="1:18" s="1" customFormat="1" ht="24.9" customHeight="1" x14ac:dyDescent="0.3">
      <c r="A2" s="74"/>
      <c r="B2" s="74"/>
      <c r="C2" s="74" t="s">
        <v>611</v>
      </c>
      <c r="D2" s="281" t="s">
        <v>727</v>
      </c>
      <c r="E2" s="281"/>
      <c r="F2" s="281"/>
      <c r="G2" s="74"/>
      <c r="H2" s="74"/>
      <c r="I2" s="31"/>
    </row>
    <row r="3" spans="1:18" s="1" customFormat="1" ht="24.9" customHeight="1" x14ac:dyDescent="0.3">
      <c r="A3" s="31"/>
      <c r="B3" s="31"/>
      <c r="C3" s="31" t="s">
        <v>612</v>
      </c>
      <c r="D3" s="281" t="s">
        <v>627</v>
      </c>
      <c r="E3" s="281"/>
      <c r="F3" s="281"/>
      <c r="G3" s="281"/>
      <c r="H3" s="31"/>
      <c r="I3" s="31"/>
      <c r="K3" s="31"/>
      <c r="L3" s="281"/>
      <c r="M3" s="281"/>
      <c r="N3" s="31"/>
    </row>
    <row r="4" spans="1:18" s="1" customFormat="1" ht="24.9" customHeight="1" x14ac:dyDescent="0.3">
      <c r="A4" s="31"/>
      <c r="B4" s="31"/>
      <c r="C4" s="31" t="s">
        <v>614</v>
      </c>
      <c r="D4" s="281" t="s">
        <v>667</v>
      </c>
      <c r="E4" s="281"/>
      <c r="F4" s="31"/>
      <c r="G4" s="31"/>
      <c r="H4" s="31"/>
      <c r="I4" s="31"/>
      <c r="K4" s="31"/>
      <c r="L4" s="281"/>
      <c r="M4" s="281"/>
      <c r="N4" s="281"/>
    </row>
    <row r="5" spans="1:18" s="1" customFormat="1" ht="24.9" customHeight="1" x14ac:dyDescent="0.3">
      <c r="A5" s="31"/>
      <c r="B5" s="31"/>
      <c r="C5" s="31"/>
      <c r="D5" s="31"/>
      <c r="E5" s="31"/>
      <c r="F5" s="31"/>
      <c r="G5" s="31"/>
      <c r="K5" s="31"/>
      <c r="L5" s="31"/>
      <c r="M5" s="31"/>
      <c r="N5" s="31"/>
    </row>
    <row r="6" spans="1:18" ht="58.2" customHeight="1" x14ac:dyDescent="0.25">
      <c r="A6" s="41" t="s">
        <v>412</v>
      </c>
      <c r="B6" s="41" t="s">
        <v>621</v>
      </c>
      <c r="C6" s="41" t="s">
        <v>615</v>
      </c>
      <c r="D6" s="41" t="s">
        <v>616</v>
      </c>
      <c r="E6" s="41" t="s">
        <v>617</v>
      </c>
      <c r="F6" s="41" t="s">
        <v>618</v>
      </c>
      <c r="G6" s="41" t="s">
        <v>619</v>
      </c>
      <c r="H6" s="41" t="s">
        <v>620</v>
      </c>
      <c r="J6" s="282"/>
      <c r="K6" s="282"/>
      <c r="L6" s="282"/>
      <c r="M6" s="282"/>
      <c r="N6" s="282"/>
      <c r="O6" s="282"/>
      <c r="P6" s="282"/>
      <c r="Q6" s="282"/>
      <c r="R6" s="282"/>
    </row>
    <row r="7" spans="1:18" ht="35.1" customHeight="1" x14ac:dyDescent="0.25">
      <c r="A7" s="32">
        <v>1</v>
      </c>
      <c r="B7" s="30" t="s">
        <v>383</v>
      </c>
      <c r="C7" s="78"/>
      <c r="D7" s="117"/>
      <c r="E7" s="118"/>
      <c r="F7" s="96"/>
      <c r="G7" s="36"/>
      <c r="H7" s="42"/>
      <c r="J7" s="31"/>
      <c r="K7" s="281"/>
      <c r="L7" s="281"/>
      <c r="M7" s="281"/>
      <c r="N7" s="31"/>
      <c r="O7" s="31"/>
      <c r="P7" s="31"/>
      <c r="Q7" s="31"/>
      <c r="R7" s="31"/>
    </row>
    <row r="8" spans="1:18" ht="35.1" customHeight="1" x14ac:dyDescent="0.25">
      <c r="A8" s="32">
        <v>2</v>
      </c>
      <c r="B8" s="23" t="s">
        <v>794</v>
      </c>
      <c r="C8" s="78"/>
      <c r="D8" s="39"/>
      <c r="E8" s="118"/>
      <c r="F8" s="96"/>
      <c r="G8" s="36"/>
      <c r="H8" s="42"/>
    </row>
    <row r="9" spans="1:18" ht="35.1" customHeight="1" x14ac:dyDescent="0.25">
      <c r="A9" s="32">
        <v>3</v>
      </c>
      <c r="B9" s="12" t="s">
        <v>408</v>
      </c>
      <c r="C9" s="78"/>
      <c r="D9" s="117"/>
      <c r="E9" s="118"/>
      <c r="F9" s="143"/>
      <c r="G9" s="36"/>
      <c r="H9" s="42"/>
    </row>
    <row r="10" spans="1:18" ht="35.1" customHeight="1" x14ac:dyDescent="0.25">
      <c r="A10" s="32">
        <v>4</v>
      </c>
      <c r="B10" s="13" t="s">
        <v>485</v>
      </c>
      <c r="C10" s="122"/>
      <c r="D10" s="40"/>
      <c r="E10" s="118"/>
      <c r="F10" s="96"/>
      <c r="G10" s="36"/>
      <c r="H10" s="42"/>
    </row>
    <row r="11" spans="1:18" ht="35.1" customHeight="1" x14ac:dyDescent="0.25">
      <c r="A11" s="32">
        <v>5</v>
      </c>
      <c r="B11" s="24" t="s">
        <v>178</v>
      </c>
      <c r="C11" s="122"/>
      <c r="D11" s="40"/>
      <c r="E11" s="122"/>
      <c r="F11" s="96"/>
      <c r="G11" s="36"/>
      <c r="H11" s="42"/>
    </row>
    <row r="12" spans="1:18" ht="35.1" customHeight="1" x14ac:dyDescent="0.25">
      <c r="A12" s="32">
        <v>6</v>
      </c>
      <c r="B12" s="23" t="s">
        <v>23</v>
      </c>
      <c r="C12" s="122"/>
      <c r="D12" s="40"/>
      <c r="E12" s="122"/>
      <c r="F12" s="96"/>
      <c r="G12" s="36"/>
      <c r="H12" s="58"/>
    </row>
    <row r="13" spans="1:18" ht="35.1" customHeight="1" x14ac:dyDescent="0.25">
      <c r="A13" s="43"/>
      <c r="B13" s="43" t="s">
        <v>491</v>
      </c>
      <c r="C13" s="43"/>
      <c r="D13" s="43"/>
      <c r="E13" s="76"/>
      <c r="F13" s="76"/>
      <c r="G13" s="76"/>
      <c r="H13" s="46"/>
    </row>
    <row r="14" spans="1:18" ht="35.1" customHeight="1" x14ac:dyDescent="0.25">
      <c r="A14" s="43"/>
      <c r="B14" s="43" t="s">
        <v>683</v>
      </c>
      <c r="C14" s="164">
        <f>SUM(C13*100/6)</f>
        <v>0</v>
      </c>
      <c r="D14" s="164">
        <f>SUM(D13*100/6)</f>
        <v>0</v>
      </c>
      <c r="E14" s="164">
        <f>SUM(E13*100/6)</f>
        <v>0</v>
      </c>
      <c r="F14" s="164">
        <f>SUM(F13*100/6)</f>
        <v>0</v>
      </c>
      <c r="G14" s="164">
        <f>SUM(G13*100/6)</f>
        <v>0</v>
      </c>
      <c r="H14" s="153"/>
    </row>
    <row r="15" spans="1:18" ht="16.2" customHeight="1" x14ac:dyDescent="0.25">
      <c r="A15" s="15"/>
      <c r="B15" s="19"/>
      <c r="C15" s="18"/>
      <c r="D15" s="18"/>
      <c r="E15" s="27"/>
      <c r="F15" s="27"/>
      <c r="G15" s="27"/>
    </row>
    <row r="16" spans="1:18" ht="35.1" customHeight="1" x14ac:dyDescent="0.25">
      <c r="A16" s="3"/>
      <c r="C16" s="62" t="s">
        <v>676</v>
      </c>
      <c r="D16" s="62">
        <v>6</v>
      </c>
    </row>
    <row r="17" spans="1:4" ht="35.1" customHeight="1" x14ac:dyDescent="0.25">
      <c r="A17" s="3"/>
      <c r="C17" s="62" t="s">
        <v>574</v>
      </c>
      <c r="D17" s="62">
        <v>0</v>
      </c>
    </row>
    <row r="18" spans="1:4" ht="35.1" customHeight="1" x14ac:dyDescent="0.25">
      <c r="A18" s="3"/>
      <c r="C18" s="62" t="s">
        <v>575</v>
      </c>
      <c r="D18" s="62">
        <v>0</v>
      </c>
    </row>
    <row r="19" spans="1:4" ht="35.1" customHeight="1" x14ac:dyDescent="0.25">
      <c r="A19" s="3"/>
      <c r="C19" s="62" t="s">
        <v>675</v>
      </c>
      <c r="D19" s="62">
        <v>0</v>
      </c>
    </row>
    <row r="20" spans="1:4" ht="35.1" customHeight="1" x14ac:dyDescent="0.25">
      <c r="A20" s="3"/>
      <c r="C20" s="41" t="s">
        <v>416</v>
      </c>
      <c r="D20" s="41">
        <f>SUM(D16:D19)</f>
        <v>6</v>
      </c>
    </row>
  </sheetData>
  <dataConsolidate/>
  <mergeCells count="8">
    <mergeCell ref="J6:R6"/>
    <mergeCell ref="K7:M7"/>
    <mergeCell ref="A1:H1"/>
    <mergeCell ref="D2:F2"/>
    <mergeCell ref="D3:G3"/>
    <mergeCell ref="L3:M3"/>
    <mergeCell ref="D4:E4"/>
    <mergeCell ref="L4:N4"/>
  </mergeCells>
  <printOptions horizontalCentered="1"/>
  <pageMargins left="0.31496062992125984" right="0.31496062992125984" top="0.47244094488188981" bottom="0.39370078740157483" header="0.31496062992125984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52</vt:i4>
      </vt:variant>
    </vt:vector>
  </HeadingPairs>
  <TitlesOfParts>
    <vt:vector size="96" baseType="lpstr">
      <vt:lpstr>PEJ KP</vt:lpstr>
      <vt:lpstr>DBP SABAH</vt:lpstr>
      <vt:lpstr>W.UTARA</vt:lpstr>
      <vt:lpstr>W.SELATAN </vt:lpstr>
      <vt:lpstr>W.TENGAH</vt:lpstr>
      <vt:lpstr>BKK</vt:lpstr>
      <vt:lpstr>AUDIT DALAM</vt:lpstr>
      <vt:lpstr>UU</vt:lpstr>
      <vt:lpstr>USLP</vt:lpstr>
      <vt:lpstr>UI</vt:lpstr>
      <vt:lpstr>TKPD</vt:lpstr>
      <vt:lpstr>AKADEMI</vt:lpstr>
      <vt:lpstr>BSM</vt:lpstr>
      <vt:lpstr>JAB DP</vt:lpstr>
      <vt:lpstr>DPS</vt:lpstr>
      <vt:lpstr>P. SASTERA</vt:lpstr>
      <vt:lpstr>P.BAHASA</vt:lpstr>
      <vt:lpstr>PDM</vt:lpstr>
      <vt:lpstr>JBBS</vt:lpstr>
      <vt:lpstr>PERKAMUSAN</vt:lpstr>
      <vt:lpstr>ENSIK</vt:lpstr>
      <vt:lpstr>PERISTILAHAN</vt:lpstr>
      <vt:lpstr>JKBS</vt:lpstr>
      <vt:lpstr>PSKR</vt:lpstr>
      <vt:lpstr>KAUM</vt:lpstr>
      <vt:lpstr>BAKAT</vt:lpstr>
      <vt:lpstr>PROMOSI</vt:lpstr>
      <vt:lpstr>PENGUATKUASAAN</vt:lpstr>
      <vt:lpstr>JP</vt:lpstr>
      <vt:lpstr>MAJALAH</vt:lpstr>
      <vt:lpstr>B. SEKOLAH</vt:lpstr>
      <vt:lpstr>3P</vt:lpstr>
      <vt:lpstr>B.BAHASA</vt:lpstr>
      <vt:lpstr>MULTIMEDIA</vt:lpstr>
      <vt:lpstr>H.INTELEK</vt:lpstr>
      <vt:lpstr>B.UMUM</vt:lpstr>
      <vt:lpstr>B.SASTERA</vt:lpstr>
      <vt:lpstr>BKR</vt:lpstr>
      <vt:lpstr>TKPO</vt:lpstr>
      <vt:lpstr>BPSM</vt:lpstr>
      <vt:lpstr>P.AM</vt:lpstr>
      <vt:lpstr>KEW</vt:lpstr>
      <vt:lpstr>2P</vt:lpstr>
      <vt:lpstr>KES</vt:lpstr>
      <vt:lpstr>'3P'!Print_Area</vt:lpstr>
      <vt:lpstr>B.BAHASA!Print_Area</vt:lpstr>
      <vt:lpstr>B.SASTERA!Print_Area</vt:lpstr>
      <vt:lpstr>BSM!Print_Area</vt:lpstr>
      <vt:lpstr>KES!Print_Area</vt:lpstr>
      <vt:lpstr>KEW!Print_Area</vt:lpstr>
      <vt:lpstr>PDM!Print_Area</vt:lpstr>
      <vt:lpstr>PENGUATKUASAAN!Print_Area</vt:lpstr>
      <vt:lpstr>TKPO!Print_Area</vt:lpstr>
      <vt:lpstr>'3P'!Print_Titles</vt:lpstr>
      <vt:lpstr>AKADEMI!Print_Titles</vt:lpstr>
      <vt:lpstr>'AUDIT DALAM'!Print_Titles</vt:lpstr>
      <vt:lpstr>'B. SEKOLAH'!Print_Titles</vt:lpstr>
      <vt:lpstr>B.BAHASA!Print_Titles</vt:lpstr>
      <vt:lpstr>B.SASTERA!Print_Titles</vt:lpstr>
      <vt:lpstr>B.UMUM!Print_Titles</vt:lpstr>
      <vt:lpstr>BAKAT!Print_Titles</vt:lpstr>
      <vt:lpstr>BKK!Print_Titles</vt:lpstr>
      <vt:lpstr>BKR!Print_Titles</vt:lpstr>
      <vt:lpstr>BPSM!Print_Titles</vt:lpstr>
      <vt:lpstr>BSM!Print_Titles</vt:lpstr>
      <vt:lpstr>'DBP SABAH'!Print_Titles</vt:lpstr>
      <vt:lpstr>DPS!Print_Titles</vt:lpstr>
      <vt:lpstr>ENSIK!Print_Titles</vt:lpstr>
      <vt:lpstr>H.INTELEK!Print_Titles</vt:lpstr>
      <vt:lpstr>'JAB DP'!Print_Titles</vt:lpstr>
      <vt:lpstr>JBBS!Print_Titles</vt:lpstr>
      <vt:lpstr>JKBS!Print_Titles</vt:lpstr>
      <vt:lpstr>JP!Print_Titles</vt:lpstr>
      <vt:lpstr>KAUM!Print_Titles</vt:lpstr>
      <vt:lpstr>KES!Print_Titles</vt:lpstr>
      <vt:lpstr>KEW!Print_Titles</vt:lpstr>
      <vt:lpstr>MAJALAH!Print_Titles</vt:lpstr>
      <vt:lpstr>MULTIMEDIA!Print_Titles</vt:lpstr>
      <vt:lpstr>'P. SASTERA'!Print_Titles</vt:lpstr>
      <vt:lpstr>P.AM!Print_Titles</vt:lpstr>
      <vt:lpstr>P.BAHASA!Print_Titles</vt:lpstr>
      <vt:lpstr>PDM!Print_Titles</vt:lpstr>
      <vt:lpstr>'PEJ KP'!Print_Titles</vt:lpstr>
      <vt:lpstr>PENGUATKUASAAN!Print_Titles</vt:lpstr>
      <vt:lpstr>PERISTILAHAN!Print_Titles</vt:lpstr>
      <vt:lpstr>PERKAMUSAN!Print_Titles</vt:lpstr>
      <vt:lpstr>PROMOSI!Print_Titles</vt:lpstr>
      <vt:lpstr>PSKR!Print_Titles</vt:lpstr>
      <vt:lpstr>TKPD!Print_Titles</vt:lpstr>
      <vt:lpstr>TKPO!Print_Titles</vt:lpstr>
      <vt:lpstr>UI!Print_Titles</vt:lpstr>
      <vt:lpstr>USLP!Print_Titles</vt:lpstr>
      <vt:lpstr>UU!Print_Titles</vt:lpstr>
      <vt:lpstr>'W.SELATAN '!Print_Titles</vt:lpstr>
      <vt:lpstr>W.TENGAH!Print_Titles</vt:lpstr>
      <vt:lpstr>W.UTARA!Print_Titles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shamsinar.jaafar</dc:creator>
  <cp:lastModifiedBy>saadiah</cp:lastModifiedBy>
  <cp:lastPrinted>2020-02-21T01:38:29Z</cp:lastPrinted>
  <dcterms:created xsi:type="dcterms:W3CDTF">2013-11-28T10:27:00Z</dcterms:created>
  <dcterms:modified xsi:type="dcterms:W3CDTF">2021-01-13T10:25:13Z</dcterms:modified>
</cp:coreProperties>
</file>